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17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<sst xmlns="http://schemas.openxmlformats.org/spreadsheetml/2006/main" count="23" uniqueCount="23">
  <si>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Cycle Days</t>
  </si>
  <si>
    <t>Calculator Notes</t>
  </si>
  <si>
    <t>This calculator is for illustration purposes only!</t>
  </si>
  <si>
    <t xml:space="preserve">The income projections are an estimate based on the results being </t>
  </si>
  <si>
    <r>
      <t xml:space="preserve">achieved </t>
    </r>
    <r>
      <rPr>
        <u val="single"/>
        <sz val="12"/>
        <rFont val="Arial"/>
        <family val="2"/>
      </rPr>
      <t>now</t>
    </r>
    <r>
      <rPr>
        <sz val="12"/>
        <rFont val="Arial"/>
        <family val="2"/>
      </rPr>
      <t xml:space="preserve"> and may not represent results in the future</t>
    </r>
  </si>
  <si>
    <t>For an accurate calculation you must first enter the current daily earnings</t>
  </si>
  <si>
    <r>
      <t>Step One</t>
    </r>
    <r>
      <rPr>
        <sz val="12"/>
        <rFont val="Arial"/>
        <family val="2"/>
      </rPr>
      <t>: Enter current daily earnings  (yellow)</t>
    </r>
  </si>
  <si>
    <r>
      <t>Step Two</t>
    </r>
    <r>
      <rPr>
        <sz val="12"/>
        <rFont val="Arial"/>
        <family val="2"/>
      </rPr>
      <t>: Enter your share purchases (yellow)</t>
    </r>
  </si>
  <si>
    <t>Please fave fun with these calculations but always remain realistic</t>
  </si>
  <si>
    <t>Limite de packs :</t>
  </si>
  <si>
    <t>Gains journalier (ne pas toucher)</t>
  </si>
  <si>
    <t>Entrez votre nombre de Pack ici ►</t>
  </si>
  <si>
    <t>Gains journalier</t>
  </si>
  <si>
    <t>Balance</t>
  </si>
  <si>
    <t>New achat pack</t>
  </si>
  <si>
    <t>Balance reste</t>
  </si>
  <si>
    <t>Packs en plus</t>
  </si>
  <si>
    <t>FutureAdPro Simulation</t>
  </si>
  <si>
    <t>Valeur en dollars</t>
  </si>
  <si>
    <t>Jour</t>
  </si>
  <si>
    <t>Nb/Packs</t>
  </si>
  <si>
    <t>tous les 15 jours</t>
  </si>
  <si>
    <t>nb Pack en plus tous les 15j ►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</si>
</sst>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$#,##0.00;&quot;-$&quot;#,##0.00"/>
    <numFmt numFmtId="165" formatCode="#,##0\ [$USD]"/>
    <numFmt numFmtId="166" formatCode="#,##0.00\ [$USD]"/>
  </numFmts>
  <fonts count="6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20"/>
      <color indexed="11"/>
      <name val="Arial"/>
      <family val="2"/>
    </font>
    <font>
      <sz val="10"/>
      <color indexed="11"/>
      <name val="Arial"/>
      <family val="2"/>
    </font>
    <font>
      <b/>
      <sz val="20"/>
      <color indexed="9"/>
      <name val="Arial"/>
      <family val="2"/>
    </font>
    <font>
      <b/>
      <sz val="16"/>
      <color indexed="9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2"/>
      <color indexed="22"/>
      <name val="Arial"/>
      <family val="2"/>
    </font>
    <font>
      <sz val="10"/>
      <color indexed="2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u val="single"/>
      <sz val="12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1"/>
      <color indexed="8"/>
      <name val="Calibri"/>
      <family val="2"/>
    </font>
    <font>
      <b/>
      <sz val="26"/>
      <color indexed="44"/>
      <name val="Arial"/>
      <family val="2"/>
    </font>
    <font>
      <b/>
      <sz val="20"/>
      <color indexed="63"/>
      <name val="Arial"/>
      <family val="2"/>
    </font>
    <font>
      <b/>
      <sz val="20"/>
      <color indexed="10"/>
      <name val="Arial"/>
      <family val="2"/>
    </font>
    <font>
      <b/>
      <sz val="10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26"/>
      <color theme="4" tint="0.5999900102615356"/>
      <name val="Arial"/>
      <family val="2"/>
    </font>
    <font>
      <b/>
      <sz val="20"/>
      <color theme="1" tint="0.15000000596046448"/>
      <name val="Arial"/>
      <family val="2"/>
    </font>
    <font>
      <b/>
      <sz val="20"/>
      <color rgb="FFFF0000"/>
      <name val="Arial"/>
      <family val="2"/>
    </font>
    <font>
      <b/>
      <sz val="10"/>
      <color rgb="FFFF0000"/>
      <name val="Arial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theme="3" tint="0.39998000860214233"/>
      </bottom>
    </border>
    <border>
      <left>
        <color indexed="63"/>
      </left>
      <right>
        <color indexed="63"/>
      </right>
      <top style="thin">
        <color theme="3" tint="0.39998000860214233"/>
      </top>
      <bottom style="thin">
        <color theme="3" tint="0.39998000860214233"/>
      </bottom>
    </border>
    <border>
      <left style="thin">
        <color theme="3" tint="0.39998000860214233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theme="3" tint="0.39998000860214233"/>
      </right>
      <top>
        <color indexed="63"/>
      </top>
      <bottom>
        <color indexed="63"/>
      </bottom>
    </border>
    <border>
      <left>
        <color indexed="63"/>
      </left>
      <right style="thin">
        <color theme="3" tint="0.39998000860214233"/>
      </right>
      <top style="thin">
        <color theme="3" tint="0.39998000860214233"/>
      </top>
      <bottom style="thin">
        <color theme="3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9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1" fillId="8" borderId="0" applyNumberFormat="0" applyBorder="0" applyProtection="0">
      <alignment vertical="center"/>
    </xf>
    <xf numFmtId="0" fontId="1" fillId="9" borderId="0" applyNumberFormat="0" applyBorder="0" applyProtection="0">
      <alignment vertical="center"/>
    </xf>
    <xf numFmtId="0" fontId="1" fillId="10" borderId="0" applyNumberFormat="0" applyBorder="0" applyProtection="0">
      <alignment vertical="center"/>
    </xf>
    <xf numFmtId="0" fontId="1" fillId="11" borderId="0" applyNumberFormat="0" applyBorder="0" applyProtection="0">
      <alignment vertical="center"/>
    </xf>
    <xf numFmtId="0" fontId="1" fillId="12" borderId="0" applyNumberFormat="0" applyBorder="0" applyProtection="0">
      <alignment vertical="center"/>
    </xf>
    <xf numFmtId="0" fontId="1" fillId="13" borderId="0" applyNumberFormat="0" applyBorder="0" applyProtection="0">
      <alignment vertical="center"/>
    </xf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1" fillId="20" borderId="0" applyNumberFormat="0" applyBorder="0" applyProtection="0">
      <alignment vertical="center"/>
    </xf>
    <xf numFmtId="0" fontId="1" fillId="21" borderId="0" applyNumberFormat="0" applyBorder="0" applyProtection="0">
      <alignment vertical="center"/>
    </xf>
    <xf numFmtId="0" fontId="1" fillId="22" borderId="0" applyNumberFormat="0" applyBorder="0" applyProtection="0">
      <alignment vertical="center"/>
    </xf>
    <xf numFmtId="0" fontId="1" fillId="11" borderId="0" applyNumberFormat="0" applyBorder="0" applyProtection="0">
      <alignment vertical="center"/>
    </xf>
    <xf numFmtId="0" fontId="1" fillId="20" borderId="0" applyNumberFormat="0" applyBorder="0" applyProtection="0">
      <alignment vertical="center"/>
    </xf>
    <xf numFmtId="0" fontId="1" fillId="23" borderId="0" applyNumberFormat="0" applyBorder="0" applyProtection="0">
      <alignment vertical="center"/>
    </xf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2" fillId="30" borderId="0" applyNumberFormat="0" applyBorder="0" applyProtection="0">
      <alignment vertical="center"/>
    </xf>
    <xf numFmtId="0" fontId="2" fillId="21" borderId="0" applyNumberFormat="0" applyBorder="0" applyProtection="0">
      <alignment vertical="center"/>
    </xf>
    <xf numFmtId="0" fontId="2" fillId="22" borderId="0" applyNumberFormat="0" applyBorder="0" applyProtection="0">
      <alignment vertical="center"/>
    </xf>
    <xf numFmtId="0" fontId="2" fillId="31" borderId="0" applyNumberFormat="0" applyBorder="0" applyProtection="0">
      <alignment vertical="center"/>
    </xf>
    <xf numFmtId="0" fontId="2" fillId="32" borderId="0" applyNumberFormat="0" applyBorder="0" applyProtection="0">
      <alignment vertical="center"/>
    </xf>
    <xf numFmtId="0" fontId="2" fillId="33" borderId="0" applyNumberFormat="0" applyBorder="0" applyProtection="0">
      <alignment vertical="center"/>
    </xf>
    <xf numFmtId="0" fontId="40" fillId="34" borderId="0" applyNumberFormat="0" applyBorder="0" applyAlignment="0" applyProtection="0"/>
    <xf numFmtId="0" fontId="40" fillId="35" borderId="0" applyNumberFormat="0" applyBorder="0" applyAlignment="0" applyProtection="0"/>
    <xf numFmtId="0" fontId="40" fillId="36" borderId="0" applyNumberFormat="0" applyBorder="0" applyAlignment="0" applyProtection="0"/>
    <xf numFmtId="0" fontId="40" fillId="37" borderId="0" applyNumberFormat="0" applyBorder="0" applyAlignment="0" applyProtection="0"/>
    <xf numFmtId="0" fontId="40" fillId="38" borderId="0" applyNumberFormat="0" applyBorder="0" applyAlignment="0" applyProtection="0"/>
    <xf numFmtId="0" fontId="40" fillId="39" borderId="0" applyNumberFormat="0" applyBorder="0" applyAlignment="0" applyProtection="0"/>
    <xf numFmtId="0" fontId="41" fillId="0" borderId="0" applyNumberFormat="0" applyFill="0" applyBorder="0" applyAlignment="0" applyProtection="0"/>
    <xf numFmtId="0" fontId="3" fillId="9" borderId="0" applyNumberFormat="0" applyBorder="0" applyProtection="0">
      <alignment vertical="center"/>
    </xf>
    <xf numFmtId="0" fontId="42" fillId="40" borderId="1" applyNumberFormat="0" applyAlignment="0" applyProtection="0"/>
    <xf numFmtId="0" fontId="4" fillId="41" borderId="2" applyNumberFormat="0" applyProtection="0">
      <alignment vertical="center"/>
    </xf>
    <xf numFmtId="0" fontId="43" fillId="0" borderId="3" applyNumberFormat="0" applyFill="0" applyAlignment="0" applyProtection="0"/>
    <xf numFmtId="0" fontId="5" fillId="42" borderId="4" applyNumberFormat="0" applyProtection="0">
      <alignment vertical="center"/>
    </xf>
    <xf numFmtId="0" fontId="0" fillId="43" borderId="5" applyNumberFormat="0" applyFont="0" applyAlignment="0" applyProtection="0"/>
    <xf numFmtId="0" fontId="44" fillId="44" borderId="1" applyNumberFormat="0" applyAlignment="0" applyProtection="0"/>
    <xf numFmtId="0" fontId="6" fillId="0" borderId="0" applyNumberFormat="0" applyFill="0" applyBorder="0" applyProtection="0">
      <alignment vertical="center"/>
    </xf>
    <xf numFmtId="0" fontId="7" fillId="10" borderId="0" applyNumberFormat="0" applyBorder="0" applyProtection="0">
      <alignment vertical="center"/>
    </xf>
    <xf numFmtId="0" fontId="8" fillId="0" borderId="6" applyNumberFormat="0" applyFill="0" applyProtection="0">
      <alignment vertical="center"/>
    </xf>
    <xf numFmtId="0" fontId="9" fillId="0" borderId="7" applyNumberFormat="0" applyFill="0" applyProtection="0">
      <alignment vertical="center"/>
    </xf>
    <xf numFmtId="0" fontId="10" fillId="0" borderId="8" applyNumberFormat="0" applyFill="0" applyProtection="0">
      <alignment vertical="center"/>
    </xf>
    <xf numFmtId="0" fontId="10" fillId="0" borderId="0" applyNumberFormat="0" applyFill="0" applyBorder="0" applyProtection="0">
      <alignment vertical="center"/>
    </xf>
    <xf numFmtId="0" fontId="11" fillId="13" borderId="2" applyNumberFormat="0" applyProtection="0">
      <alignment vertical="center"/>
    </xf>
    <xf numFmtId="0" fontId="45" fillId="45" borderId="0" applyNumberFormat="0" applyBorder="0" applyAlignment="0" applyProtection="0"/>
    <xf numFmtId="0" fontId="12" fillId="0" borderId="9" applyNumberFormat="0" applyFill="0" applyProtection="0">
      <alignment vertical="center"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3" fillId="46" borderId="0" applyNumberFormat="0" applyBorder="0" applyProtection="0">
      <alignment vertical="center"/>
    </xf>
    <xf numFmtId="0" fontId="46" fillId="47" borderId="0" applyNumberFormat="0" applyBorder="0" applyAlignment="0" applyProtection="0"/>
    <xf numFmtId="0" fontId="0" fillId="48" borderId="10" applyNumberFormat="0" applyProtection="0">
      <alignment vertical="center"/>
    </xf>
    <xf numFmtId="0" fontId="14" fillId="41" borderId="11" applyNumberFormat="0" applyProtection="0">
      <alignment vertical="center"/>
    </xf>
    <xf numFmtId="9" fontId="0" fillId="0" borderId="0" applyFill="0" applyBorder="0" applyAlignment="0" applyProtection="0"/>
    <xf numFmtId="0" fontId="47" fillId="49" borderId="0" applyNumberFormat="0" applyBorder="0" applyAlignment="0" applyProtection="0"/>
    <xf numFmtId="0" fontId="48" fillId="40" borderId="12" applyNumberFormat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Protection="0">
      <alignment vertical="center"/>
    </xf>
    <xf numFmtId="0" fontId="50" fillId="0" borderId="0" applyNumberFormat="0" applyFill="0" applyBorder="0" applyAlignment="0" applyProtection="0"/>
    <xf numFmtId="0" fontId="51" fillId="0" borderId="13" applyNumberFormat="0" applyFill="0" applyAlignment="0" applyProtection="0"/>
    <xf numFmtId="0" fontId="52" fillId="0" borderId="14" applyNumberFormat="0" applyFill="0" applyAlignment="0" applyProtection="0"/>
    <xf numFmtId="0" fontId="53" fillId="0" borderId="1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16" applyNumberFormat="0" applyFill="0" applyAlignment="0" applyProtection="0"/>
    <xf numFmtId="0" fontId="55" fillId="50" borderId="17" applyNumberFormat="0" applyAlignment="0" applyProtection="0"/>
    <xf numFmtId="0" fontId="16" fillId="0" borderId="0" applyNumberFormat="0" applyFill="0" applyBorder="0" applyProtection="0">
      <alignment vertical="center"/>
    </xf>
  </cellStyleXfs>
  <cellXfs count="107">
    <xf numFmtId="0" fontId="0" fillId="0" borderId="0" xfId="0" applyAlignment="1">
      <alignment vertical="center"/>
    </xf>
    <xf numFmtId="0" fontId="0" fillId="51" borderId="18" xfId="0" applyFill="1" applyBorder="1" applyAlignment="1">
      <alignment vertical="center"/>
    </xf>
    <xf numFmtId="0" fontId="0" fillId="51" borderId="19" xfId="0" applyFill="1" applyBorder="1" applyAlignment="1">
      <alignment vertical="center"/>
    </xf>
    <xf numFmtId="0" fontId="0" fillId="51" borderId="20" xfId="0" applyFill="1" applyBorder="1" applyAlignment="1">
      <alignment vertical="center"/>
    </xf>
    <xf numFmtId="0" fontId="19" fillId="51" borderId="0" xfId="0" applyNumberFormat="1" applyFont="1" applyFill="1" applyBorder="1" applyAlignment="1">
      <alignment vertical="center"/>
    </xf>
    <xf numFmtId="0" fontId="17" fillId="51" borderId="0" xfId="0" applyNumberFormat="1" applyFont="1" applyFill="1" applyBorder="1" applyAlignment="1">
      <alignment vertical="center"/>
    </xf>
    <xf numFmtId="0" fontId="17" fillId="51" borderId="21" xfId="0" applyNumberFormat="1" applyFont="1" applyFill="1" applyBorder="1" applyAlignment="1">
      <alignment vertical="center"/>
    </xf>
    <xf numFmtId="0" fontId="17" fillId="0" borderId="0" xfId="0" applyNumberFormat="1" applyFont="1" applyFill="1" applyBorder="1" applyAlignment="1">
      <alignment vertical="center"/>
    </xf>
    <xf numFmtId="0" fontId="17" fillId="52" borderId="22" xfId="0" applyNumberFormat="1" applyFont="1" applyFill="1" applyBorder="1" applyAlignment="1">
      <alignment vertical="center"/>
    </xf>
    <xf numFmtId="0" fontId="20" fillId="51" borderId="0" xfId="0" applyNumberFormat="1" applyFont="1" applyFill="1" applyBorder="1" applyAlignment="1">
      <alignment vertical="center"/>
    </xf>
    <xf numFmtId="0" fontId="0" fillId="0" borderId="0" xfId="0" applyNumberFormat="1" applyAlignment="1">
      <alignment vertical="center"/>
    </xf>
    <xf numFmtId="0" fontId="21" fillId="51" borderId="23" xfId="0" applyNumberFormat="1" applyFont="1" applyFill="1" applyBorder="1" applyAlignment="1">
      <alignment horizontal="center" vertical="center"/>
    </xf>
    <xf numFmtId="0" fontId="21" fillId="51" borderId="24" xfId="0" applyNumberFormat="1" applyFont="1" applyFill="1" applyBorder="1" applyAlignment="1">
      <alignment horizontal="center" vertical="center"/>
    </xf>
    <xf numFmtId="0" fontId="21" fillId="51" borderId="25" xfId="0" applyNumberFormat="1" applyFont="1" applyFill="1" applyBorder="1" applyAlignment="1">
      <alignment horizontal="center" vertical="center"/>
    </xf>
    <xf numFmtId="0" fontId="21" fillId="51" borderId="0" xfId="0" applyNumberFormat="1" applyFont="1" applyFill="1" applyBorder="1" applyAlignment="1">
      <alignment horizontal="center" vertical="center"/>
    </xf>
    <xf numFmtId="0" fontId="23" fillId="51" borderId="0" xfId="0" applyNumberFormat="1" applyFont="1" applyFill="1" applyBorder="1" applyAlignment="1">
      <alignment horizontal="center" vertical="center"/>
    </xf>
    <xf numFmtId="0" fontId="23" fillId="51" borderId="26" xfId="0" applyNumberFormat="1" applyFont="1" applyFill="1" applyBorder="1" applyAlignment="1">
      <alignment horizontal="center" vertical="center"/>
    </xf>
    <xf numFmtId="0" fontId="0" fillId="51" borderId="21" xfId="0" applyNumberFormat="1" applyFont="1" applyFill="1" applyBorder="1" applyAlignment="1">
      <alignment vertical="center"/>
    </xf>
    <xf numFmtId="0" fontId="0" fillId="52" borderId="27" xfId="0" applyNumberFormat="1" applyFont="1" applyFill="1" applyBorder="1" applyAlignment="1">
      <alignment vertical="center"/>
    </xf>
    <xf numFmtId="0" fontId="0" fillId="51" borderId="28" xfId="0" applyNumberFormat="1" applyFont="1" applyFill="1" applyBorder="1" applyAlignment="1">
      <alignment horizontal="center" vertical="center"/>
    </xf>
    <xf numFmtId="0" fontId="24" fillId="51" borderId="29" xfId="0" applyNumberFormat="1" applyFont="1" applyFill="1" applyBorder="1" applyAlignment="1">
      <alignment horizontal="center" vertical="center"/>
    </xf>
    <xf numFmtId="164" fontId="24" fillId="51" borderId="29" xfId="0" applyNumberFormat="1" applyFont="1" applyFill="1" applyBorder="1" applyAlignment="1">
      <alignment horizontal="center" vertical="center"/>
    </xf>
    <xf numFmtId="0" fontId="0" fillId="51" borderId="29" xfId="0" applyNumberFormat="1" applyFont="1" applyFill="1" applyBorder="1" applyAlignment="1">
      <alignment horizontal="center" vertical="center"/>
    </xf>
    <xf numFmtId="0" fontId="17" fillId="51" borderId="29" xfId="0" applyNumberFormat="1" applyFont="1" applyFill="1" applyBorder="1" applyAlignment="1">
      <alignment horizontal="center" vertical="center"/>
    </xf>
    <xf numFmtId="0" fontId="17" fillId="51" borderId="30" xfId="0" applyNumberFormat="1" applyFont="1" applyFill="1" applyBorder="1" applyAlignment="1">
      <alignment horizontal="center" vertical="center"/>
    </xf>
    <xf numFmtId="0" fontId="0" fillId="51" borderId="31" xfId="0" applyNumberFormat="1" applyFont="1" applyFill="1" applyBorder="1" applyAlignment="1">
      <alignment horizontal="center" vertical="center"/>
    </xf>
    <xf numFmtId="0" fontId="24" fillId="51" borderId="32" xfId="0" applyNumberFormat="1" applyFont="1" applyFill="1" applyBorder="1" applyAlignment="1">
      <alignment horizontal="center" vertical="center"/>
    </xf>
    <xf numFmtId="0" fontId="0" fillId="51" borderId="33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41" borderId="0" xfId="0" applyNumberFormat="1" applyFont="1" applyFill="1" applyBorder="1" applyAlignment="1">
      <alignment vertical="center"/>
    </xf>
    <xf numFmtId="0" fontId="17" fillId="41" borderId="0" xfId="0" applyNumberFormat="1" applyFont="1" applyFill="1" applyBorder="1" applyAlignment="1">
      <alignment horizontal="center" vertical="center"/>
    </xf>
    <xf numFmtId="0" fontId="25" fillId="41" borderId="0" xfId="0" applyNumberFormat="1" applyFont="1" applyFill="1" applyBorder="1" applyAlignment="1">
      <alignment horizontal="center" vertical="center"/>
    </xf>
    <xf numFmtId="0" fontId="26" fillId="41" borderId="0" xfId="0" applyNumberFormat="1" applyFont="1" applyFill="1" applyBorder="1" applyAlignment="1">
      <alignment horizontal="center" vertical="center"/>
    </xf>
    <xf numFmtId="2" fontId="27" fillId="41" borderId="0" xfId="0" applyNumberFormat="1" applyFont="1" applyFill="1" applyBorder="1" applyAlignment="1">
      <alignment horizontal="center" vertical="center"/>
    </xf>
    <xf numFmtId="0" fontId="27" fillId="41" borderId="0" xfId="0" applyNumberFormat="1" applyFont="1" applyFill="1" applyBorder="1" applyAlignment="1">
      <alignment horizontal="center" vertical="center"/>
    </xf>
    <xf numFmtId="0" fontId="24" fillId="41" borderId="0" xfId="0" applyNumberFormat="1" applyFont="1" applyFill="1" applyBorder="1" applyAlignment="1">
      <alignment horizontal="center" vertical="center"/>
    </xf>
    <xf numFmtId="0" fontId="28" fillId="53" borderId="23" xfId="0" applyNumberFormat="1" applyFont="1" applyFill="1" applyBorder="1" applyAlignment="1">
      <alignment horizontal="center" vertical="center"/>
    </xf>
    <xf numFmtId="0" fontId="24" fillId="22" borderId="24" xfId="0" applyNumberFormat="1" applyFont="1" applyFill="1" applyBorder="1" applyAlignment="1">
      <alignment horizontal="center" vertical="center"/>
    </xf>
    <xf numFmtId="0" fontId="28" fillId="53" borderId="24" xfId="0" applyNumberFormat="1" applyFont="1" applyFill="1" applyBorder="1" applyAlignment="1">
      <alignment horizontal="center" vertical="center"/>
    </xf>
    <xf numFmtId="164" fontId="28" fillId="22" borderId="24" xfId="0" applyNumberFormat="1" applyFont="1" applyFill="1" applyBorder="1" applyAlignment="1">
      <alignment horizontal="center" vertical="center"/>
    </xf>
    <xf numFmtId="164" fontId="28" fillId="53" borderId="24" xfId="0" applyNumberFormat="1" applyFont="1" applyFill="1" applyBorder="1" applyAlignment="1">
      <alignment horizontal="center" vertical="center"/>
    </xf>
    <xf numFmtId="2" fontId="28" fillId="53" borderId="24" xfId="0" applyNumberFormat="1" applyFont="1" applyFill="1" applyBorder="1" applyAlignment="1">
      <alignment horizontal="center" vertical="center"/>
    </xf>
    <xf numFmtId="0" fontId="28" fillId="0" borderId="24" xfId="0" applyNumberFormat="1" applyFont="1" applyFill="1" applyBorder="1" applyAlignment="1">
      <alignment horizontal="center" vertical="center"/>
    </xf>
    <xf numFmtId="0" fontId="28" fillId="53" borderId="25" xfId="0" applyNumberFormat="1" applyFont="1" applyFill="1" applyBorder="1" applyAlignment="1">
      <alignment horizontal="center" vertical="center"/>
    </xf>
    <xf numFmtId="0" fontId="28" fillId="41" borderId="0" xfId="0" applyNumberFormat="1" applyFont="1" applyFill="1" applyBorder="1" applyAlignment="1">
      <alignment horizontal="center" vertical="center"/>
    </xf>
    <xf numFmtId="0" fontId="29" fillId="41" borderId="18" xfId="0" applyNumberFormat="1" applyFont="1" applyFill="1" applyBorder="1" applyAlignment="1">
      <alignment horizontal="left" vertical="center"/>
    </xf>
    <xf numFmtId="0" fontId="0" fillId="41" borderId="19" xfId="0" applyFill="1" applyBorder="1" applyAlignment="1">
      <alignment vertical="center"/>
    </xf>
    <xf numFmtId="0" fontId="0" fillId="41" borderId="20" xfId="0" applyNumberFormat="1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vertical="center"/>
    </xf>
    <xf numFmtId="0" fontId="28" fillId="12" borderId="34" xfId="0" applyNumberFormat="1" applyFont="1" applyFill="1" applyBorder="1" applyAlignment="1">
      <alignment horizontal="center" vertical="center"/>
    </xf>
    <xf numFmtId="0" fontId="28" fillId="12" borderId="35" xfId="0" applyNumberFormat="1" applyFont="1" applyFill="1" applyBorder="1" applyAlignment="1">
      <alignment horizontal="center" vertical="center"/>
    </xf>
    <xf numFmtId="164" fontId="28" fillId="12" borderId="35" xfId="0" applyNumberFormat="1" applyFont="1" applyFill="1" applyBorder="1" applyAlignment="1">
      <alignment horizontal="center" vertical="center"/>
    </xf>
    <xf numFmtId="2" fontId="28" fillId="12" borderId="24" xfId="0" applyNumberFormat="1" applyFont="1" applyFill="1" applyBorder="1" applyAlignment="1">
      <alignment horizontal="center" vertical="center"/>
    </xf>
    <xf numFmtId="0" fontId="28" fillId="12" borderId="24" xfId="0" applyNumberFormat="1" applyFont="1" applyFill="1" applyBorder="1" applyAlignment="1">
      <alignment horizontal="center" vertical="center"/>
    </xf>
    <xf numFmtId="0" fontId="28" fillId="12" borderId="36" xfId="0" applyNumberFormat="1" applyFont="1" applyFill="1" applyBorder="1" applyAlignment="1">
      <alignment horizontal="center" vertical="center"/>
    </xf>
    <xf numFmtId="0" fontId="24" fillId="41" borderId="22" xfId="0" applyNumberFormat="1" applyFont="1" applyFill="1" applyBorder="1" applyAlignment="1">
      <alignment horizontal="left" vertical="center"/>
    </xf>
    <xf numFmtId="0" fontId="29" fillId="41" borderId="0" xfId="0" applyNumberFormat="1" applyFont="1" applyFill="1" applyBorder="1" applyAlignment="1">
      <alignment vertical="center"/>
    </xf>
    <xf numFmtId="0" fontId="0" fillId="41" borderId="21" xfId="0" applyNumberFormat="1" applyFont="1" applyFill="1" applyBorder="1" applyAlignment="1">
      <alignment vertical="center"/>
    </xf>
    <xf numFmtId="0" fontId="28" fillId="53" borderId="37" xfId="0" applyNumberFormat="1" applyFont="1" applyFill="1" applyBorder="1" applyAlignment="1">
      <alignment horizontal="center" vertical="center"/>
    </xf>
    <xf numFmtId="0" fontId="28" fillId="53" borderId="38" xfId="0" applyNumberFormat="1" applyFont="1" applyFill="1" applyBorder="1" applyAlignment="1">
      <alignment horizontal="center" vertical="center"/>
    </xf>
    <xf numFmtId="164" fontId="28" fillId="22" borderId="38" xfId="0" applyNumberFormat="1" applyFont="1" applyFill="1" applyBorder="1" applyAlignment="1">
      <alignment horizontal="center" vertical="center"/>
    </xf>
    <xf numFmtId="164" fontId="28" fillId="53" borderId="38" xfId="0" applyNumberFormat="1" applyFont="1" applyFill="1" applyBorder="1" applyAlignment="1">
      <alignment horizontal="center" vertical="center"/>
    </xf>
    <xf numFmtId="0" fontId="28" fillId="53" borderId="39" xfId="0" applyNumberFormat="1" applyFont="1" applyFill="1" applyBorder="1" applyAlignment="1">
      <alignment horizontal="center" vertical="center"/>
    </xf>
    <xf numFmtId="0" fontId="28" fillId="41" borderId="22" xfId="0" applyNumberFormat="1" applyFont="1" applyFill="1" applyBorder="1" applyAlignment="1">
      <alignment horizontal="left" vertical="center"/>
    </xf>
    <xf numFmtId="0" fontId="28" fillId="12" borderId="37" xfId="0" applyNumberFormat="1" applyFont="1" applyFill="1" applyBorder="1" applyAlignment="1">
      <alignment horizontal="center" vertical="center"/>
    </xf>
    <xf numFmtId="0" fontId="28" fillId="12" borderId="38" xfId="0" applyNumberFormat="1" applyFont="1" applyFill="1" applyBorder="1" applyAlignment="1">
      <alignment horizontal="center" vertical="center"/>
    </xf>
    <xf numFmtId="164" fontId="28" fillId="12" borderId="38" xfId="0" applyNumberFormat="1" applyFont="1" applyFill="1" applyBorder="1" applyAlignment="1">
      <alignment horizontal="center" vertical="center"/>
    </xf>
    <xf numFmtId="0" fontId="28" fillId="12" borderId="39" xfId="0" applyNumberFormat="1" applyFont="1" applyFill="1" applyBorder="1" applyAlignment="1">
      <alignment horizontal="center" vertical="center"/>
    </xf>
    <xf numFmtId="0" fontId="0" fillId="41" borderId="0" xfId="0" applyNumberFormat="1" applyFont="1" applyFill="1" applyBorder="1" applyAlignment="1">
      <alignment horizontal="left" vertical="center"/>
    </xf>
    <xf numFmtId="0" fontId="0" fillId="41" borderId="21" xfId="0" applyNumberFormat="1" applyFont="1" applyFill="1" applyBorder="1" applyAlignment="1">
      <alignment horizontal="left" vertical="center"/>
    </xf>
    <xf numFmtId="0" fontId="28" fillId="41" borderId="27" xfId="0" applyNumberFormat="1" applyFont="1" applyFill="1" applyBorder="1" applyAlignment="1">
      <alignment horizontal="left" vertical="center"/>
    </xf>
    <xf numFmtId="0" fontId="0" fillId="41" borderId="31" xfId="0" applyNumberFormat="1" applyFont="1" applyFill="1" applyBorder="1" applyAlignment="1">
      <alignment horizontal="left" vertical="center"/>
    </xf>
    <xf numFmtId="0" fontId="0" fillId="41" borderId="33" xfId="0" applyNumberFormat="1" applyFont="1" applyFill="1" applyBorder="1" applyAlignment="1">
      <alignment horizontal="left" vertical="center"/>
    </xf>
    <xf numFmtId="0" fontId="0" fillId="41" borderId="0" xfId="0" applyNumberFormat="1" applyFont="1" applyFill="1" applyBorder="1" applyAlignment="1">
      <alignment horizontal="center" vertical="center"/>
    </xf>
    <xf numFmtId="0" fontId="28" fillId="0" borderId="37" xfId="0" applyNumberFormat="1" applyFont="1" applyFill="1" applyBorder="1" applyAlignment="1">
      <alignment horizontal="center" vertical="center"/>
    </xf>
    <xf numFmtId="0" fontId="28" fillId="0" borderId="38" xfId="0" applyNumberFormat="1" applyFont="1" applyFill="1" applyBorder="1" applyAlignment="1">
      <alignment horizontal="center" vertical="center"/>
    </xf>
    <xf numFmtId="164" fontId="28" fillId="0" borderId="38" xfId="0" applyNumberFormat="1" applyFont="1" applyFill="1" applyBorder="1" applyAlignment="1">
      <alignment horizontal="center" vertical="center"/>
    </xf>
    <xf numFmtId="2" fontId="28" fillId="0" borderId="24" xfId="0" applyNumberFormat="1" applyFont="1" applyFill="1" applyBorder="1" applyAlignment="1">
      <alignment horizontal="center" vertical="center"/>
    </xf>
    <xf numFmtId="0" fontId="28" fillId="0" borderId="39" xfId="0" applyNumberFormat="1" applyFont="1" applyFill="1" applyBorder="1" applyAlignment="1">
      <alignment horizontal="center" vertical="center"/>
    </xf>
    <xf numFmtId="0" fontId="28" fillId="0" borderId="28" xfId="0" applyNumberFormat="1" applyFont="1" applyFill="1" applyBorder="1" applyAlignment="1">
      <alignment horizontal="center" vertical="center"/>
    </xf>
    <xf numFmtId="0" fontId="28" fillId="0" borderId="40" xfId="0" applyNumberFormat="1" applyFont="1" applyFill="1" applyBorder="1" applyAlignment="1">
      <alignment horizontal="center" vertical="center"/>
    </xf>
    <xf numFmtId="0" fontId="28" fillId="12" borderId="28" xfId="0" applyNumberFormat="1" applyFont="1" applyFill="1" applyBorder="1" applyAlignment="1">
      <alignment horizontal="center" vertical="center"/>
    </xf>
    <xf numFmtId="164" fontId="28" fillId="12" borderId="41" xfId="0" applyNumberFormat="1" applyFont="1" applyFill="1" applyBorder="1" applyAlignment="1">
      <alignment horizontal="center" vertical="center"/>
    </xf>
    <xf numFmtId="164" fontId="28" fillId="22" borderId="41" xfId="0" applyNumberFormat="1" applyFont="1" applyFill="1" applyBorder="1" applyAlignment="1">
      <alignment horizontal="center" vertical="center"/>
    </xf>
    <xf numFmtId="0" fontId="0" fillId="41" borderId="0" xfId="0" applyFill="1" applyAlignment="1">
      <alignment vertical="center"/>
    </xf>
    <xf numFmtId="0" fontId="28" fillId="0" borderId="42" xfId="0" applyNumberFormat="1" applyFont="1" applyFill="1" applyBorder="1" applyAlignment="1">
      <alignment horizontal="center" vertical="center"/>
    </xf>
    <xf numFmtId="164" fontId="28" fillId="22" borderId="43" xfId="0" applyNumberFormat="1" applyFont="1" applyFill="1" applyBorder="1" applyAlignment="1">
      <alignment horizontal="center" vertical="center"/>
    </xf>
    <xf numFmtId="164" fontId="28" fillId="0" borderId="40" xfId="0" applyNumberFormat="1" applyFont="1" applyFill="1" applyBorder="1" applyAlignment="1">
      <alignment horizontal="center" vertical="center"/>
    </xf>
    <xf numFmtId="2" fontId="28" fillId="0" borderId="44" xfId="0" applyNumberFormat="1" applyFont="1" applyFill="1" applyBorder="1" applyAlignment="1">
      <alignment horizontal="center" vertical="center"/>
    </xf>
    <xf numFmtId="0" fontId="28" fillId="0" borderId="44" xfId="0" applyNumberFormat="1" applyFont="1" applyFill="1" applyBorder="1" applyAlignment="1">
      <alignment horizontal="center" vertical="center"/>
    </xf>
    <xf numFmtId="0" fontId="28" fillId="12" borderId="29" xfId="0" applyNumberFormat="1" applyFont="1" applyFill="1" applyBorder="1" applyAlignment="1">
      <alignment horizontal="center" vertical="center"/>
    </xf>
    <xf numFmtId="164" fontId="28" fillId="12" borderId="29" xfId="0" applyNumberFormat="1" applyFont="1" applyFill="1" applyBorder="1" applyAlignment="1">
      <alignment horizontal="center" vertical="center"/>
    </xf>
    <xf numFmtId="2" fontId="28" fillId="12" borderId="29" xfId="0" applyNumberFormat="1" applyFont="1" applyFill="1" applyBorder="1" applyAlignment="1">
      <alignment horizontal="center" vertical="center"/>
    </xf>
    <xf numFmtId="0" fontId="0" fillId="51" borderId="45" xfId="0" applyFill="1" applyBorder="1" applyAlignment="1">
      <alignment vertical="center"/>
    </xf>
    <xf numFmtId="0" fontId="18" fillId="51" borderId="46" xfId="0" applyNumberFormat="1" applyFont="1" applyFill="1" applyBorder="1" applyAlignment="1">
      <alignment vertical="center"/>
    </xf>
    <xf numFmtId="0" fontId="19" fillId="51" borderId="47" xfId="0" applyNumberFormat="1" applyFont="1" applyFill="1" applyBorder="1" applyAlignment="1">
      <alignment vertical="center"/>
    </xf>
    <xf numFmtId="0" fontId="56" fillId="51" borderId="46" xfId="0" applyNumberFormat="1" applyFont="1" applyFill="1" applyBorder="1" applyAlignment="1">
      <alignment vertical="center"/>
    </xf>
    <xf numFmtId="0" fontId="17" fillId="51" borderId="48" xfId="0" applyNumberFormat="1" applyFont="1" applyFill="1" applyBorder="1" applyAlignment="1">
      <alignment vertical="center"/>
    </xf>
    <xf numFmtId="0" fontId="57" fillId="51" borderId="49" xfId="0" applyNumberFormat="1" applyFont="1" applyFill="1" applyBorder="1" applyAlignment="1">
      <alignment vertical="center"/>
    </xf>
    <xf numFmtId="0" fontId="17" fillId="51" borderId="50" xfId="0" applyNumberFormat="1" applyFont="1" applyFill="1" applyBorder="1" applyAlignment="1">
      <alignment vertical="center"/>
    </xf>
    <xf numFmtId="0" fontId="31" fillId="51" borderId="0" xfId="0" applyNumberFormat="1" applyFont="1" applyFill="1" applyBorder="1" applyAlignment="1">
      <alignment vertical="center"/>
    </xf>
    <xf numFmtId="0" fontId="58" fillId="54" borderId="51" xfId="0" applyNumberFormat="1" applyFont="1" applyFill="1" applyBorder="1" applyAlignment="1" applyProtection="1">
      <alignment horizontal="center" vertical="center"/>
      <protection locked="0"/>
    </xf>
    <xf numFmtId="164" fontId="22" fillId="55" borderId="26" xfId="0" applyNumberFormat="1" applyFont="1" applyFill="1" applyBorder="1" applyAlignment="1" applyProtection="1">
      <alignment horizontal="center" vertical="center"/>
      <protection locked="0"/>
    </xf>
    <xf numFmtId="0" fontId="32" fillId="51" borderId="0" xfId="0" applyNumberFormat="1" applyFont="1" applyFill="1" applyBorder="1" applyAlignment="1">
      <alignment horizontal="right" vertical="center"/>
    </xf>
    <xf numFmtId="165" fontId="23" fillId="56" borderId="0" xfId="0" applyNumberFormat="1" applyFont="1" applyFill="1" applyBorder="1" applyAlignment="1">
      <alignment horizontal="left" vertical="center"/>
    </xf>
    <xf numFmtId="0" fontId="59" fillId="57" borderId="0" xfId="0" applyNumberFormat="1" applyFont="1" applyFill="1" applyBorder="1" applyAlignment="1">
      <alignment horizontal="center" vertical="center"/>
    </xf>
    <xf numFmtId="0" fontId="38" fillId="51" borderId="0" xfId="0" applyNumberFormat="1" applyFont="1" applyFill="1" applyBorder="1" applyAlignment="1">
      <alignment horizontal="right" vertical="center"/>
    </xf>
  </cellXfs>
  <cellStyles count="8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 % - Accent1" xfId="27"/>
    <cellStyle name="40 % - Accent2" xfId="28"/>
    <cellStyle name="40 % - Accent3" xfId="29"/>
    <cellStyle name="40 % - Accent4" xfId="30"/>
    <cellStyle name="40 % - Accent5" xfId="31"/>
    <cellStyle name="40 % - Accent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 % - Accent1" xfId="39"/>
    <cellStyle name="60 % - Accent2" xfId="40"/>
    <cellStyle name="60 % - Accent3" xfId="41"/>
    <cellStyle name="60 % - Accent4" xfId="42"/>
    <cellStyle name="60 % - Accent5" xfId="43"/>
    <cellStyle name="60 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vertissement" xfId="57"/>
    <cellStyle name="Bad" xfId="58"/>
    <cellStyle name="Calcul" xfId="59"/>
    <cellStyle name="Calculation" xfId="60"/>
    <cellStyle name="Cellule liée" xfId="61"/>
    <cellStyle name="Check Cell" xfId="62"/>
    <cellStyle name="Commentaire" xfId="63"/>
    <cellStyle name="Entrée" xfId="64"/>
    <cellStyle name="Explanatory Text" xfId="65"/>
    <cellStyle name="Good" xfId="66"/>
    <cellStyle name="Heading 1" xfId="67"/>
    <cellStyle name="Heading 2" xfId="68"/>
    <cellStyle name="Heading 3" xfId="69"/>
    <cellStyle name="Heading 4" xfId="70"/>
    <cellStyle name="Input" xfId="71"/>
    <cellStyle name="Insatisfaisant" xfId="72"/>
    <cellStyle name="Linked Cell" xfId="73"/>
    <cellStyle name="Comma" xfId="74"/>
    <cellStyle name="Comma [0]" xfId="75"/>
    <cellStyle name="Currency" xfId="76"/>
    <cellStyle name="Currency [0]" xfId="77"/>
    <cellStyle name="Neutral" xfId="78"/>
    <cellStyle name="Neutre" xfId="79"/>
    <cellStyle name="Note" xfId="80"/>
    <cellStyle name="Output" xfId="81"/>
    <cellStyle name="Percent" xfId="82"/>
    <cellStyle name="Satisfaisant" xfId="83"/>
    <cellStyle name="Sortie" xfId="84"/>
    <cellStyle name="Texte explicatif" xfId="85"/>
    <cellStyle name="Title" xfId="86"/>
    <cellStyle name="Titre" xfId="87"/>
    <cellStyle name="Titre 1" xfId="88"/>
    <cellStyle name="Titre 2" xfId="89"/>
    <cellStyle name="Titre 3" xfId="90"/>
    <cellStyle name="Titre 4" xfId="91"/>
    <cellStyle name="Total" xfId="92"/>
    <cellStyle name="Vérification" xfId="93"/>
    <cellStyle name="Warning Text" xfId="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09"/>
  <sheetViews>
    <sheetView tabSelected="1" zoomScaleSheetLayoutView="100" zoomScalePageLayoutView="0" workbookViewId="0" topLeftCell="A1">
      <selection activeCell="M2" sqref="M2"/>
    </sheetView>
  </sheetViews>
  <sheetFormatPr defaultColWidth="9.140625" defaultRowHeight="15.75" customHeight="1"/>
  <cols>
    <col min="1" max="2" width="9.140625" style="0" customWidth="1"/>
    <col min="3" max="3" width="14.28125" style="0" customWidth="1"/>
    <col min="4" max="4" width="5.140625" style="0" customWidth="1"/>
    <col min="5" max="5" width="27.421875" style="0" customWidth="1"/>
    <col min="6" max="6" width="27.57421875" style="0" customWidth="1"/>
    <col min="7" max="8" width="0" style="0" hidden="1" customWidth="1"/>
    <col min="9" max="9" width="24.28125" style="0" customWidth="1"/>
    <col min="10" max="10" width="0" style="0" hidden="1" customWidth="1"/>
    <col min="11" max="11" width="28.00390625" style="0" customWidth="1"/>
    <col min="12" max="12" width="26.00390625" style="0" customWidth="1"/>
    <col min="13" max="13" width="17.57421875" style="0" customWidth="1"/>
    <col min="14" max="14" width="21.57421875" style="0" customWidth="1"/>
    <col min="15" max="15" width="24.421875" style="0" customWidth="1"/>
    <col min="16" max="16" width="27.28125" style="0" customWidth="1"/>
    <col min="17" max="21" width="0" style="0" hidden="1" customWidth="1"/>
  </cols>
  <sheetData>
    <row r="1" spans="1:16" ht="15.75" customHeight="1">
      <c r="A1" s="1"/>
      <c r="B1" s="93"/>
      <c r="C1" s="93"/>
      <c r="D1" s="93"/>
      <c r="E1" s="93"/>
      <c r="F1" s="93"/>
      <c r="G1" s="2"/>
      <c r="H1" s="2"/>
      <c r="I1" s="2"/>
      <c r="J1" s="2"/>
      <c r="K1" s="2"/>
      <c r="L1" s="2"/>
      <c r="M1" s="2"/>
      <c r="N1" s="2"/>
      <c r="O1" s="2"/>
      <c r="P1" s="3"/>
    </row>
    <row r="2" spans="1:17" ht="33.75" customHeight="1">
      <c r="A2" s="97"/>
      <c r="B2" s="96" t="s">
        <v>17</v>
      </c>
      <c r="C2" s="94"/>
      <c r="D2" s="94"/>
      <c r="E2" s="94"/>
      <c r="F2" s="98"/>
      <c r="G2" s="4"/>
      <c r="H2" s="4"/>
      <c r="I2" s="95"/>
      <c r="J2" s="5"/>
      <c r="K2" s="5"/>
      <c r="L2" s="5"/>
      <c r="M2" s="5"/>
      <c r="N2" s="5"/>
      <c r="O2" s="5"/>
      <c r="P2" s="6"/>
      <c r="Q2" s="7"/>
    </row>
    <row r="3" spans="1:17" ht="15.75" customHeight="1">
      <c r="A3" s="8"/>
      <c r="B3" s="9"/>
      <c r="C3" s="9"/>
      <c r="D3" s="9"/>
      <c r="E3" s="9"/>
      <c r="F3" s="9"/>
      <c r="G3" s="5"/>
      <c r="H3" s="5"/>
      <c r="I3" s="5"/>
      <c r="J3" s="5"/>
      <c r="K3" s="5"/>
      <c r="L3" s="5"/>
      <c r="M3" s="5"/>
      <c r="N3" s="5"/>
      <c r="O3" s="5"/>
      <c r="P3" s="6"/>
      <c r="Q3" s="7"/>
    </row>
    <row r="4" spans="1:20" ht="21" customHeight="1">
      <c r="A4" s="8"/>
      <c r="B4" s="5"/>
      <c r="C4" s="100" t="s">
        <v>10</v>
      </c>
      <c r="D4" s="5"/>
      <c r="E4" s="5"/>
      <c r="F4" s="102">
        <v>0.5</v>
      </c>
      <c r="G4" s="5"/>
      <c r="H4" s="5"/>
      <c r="I4" s="99"/>
      <c r="J4" s="5"/>
      <c r="K4" s="5"/>
      <c r="L4" s="5"/>
      <c r="M4" s="5"/>
      <c r="N4" s="5"/>
      <c r="O4" s="5"/>
      <c r="P4" s="6"/>
      <c r="Q4" s="7"/>
      <c r="S4" s="10">
        <f>F4</f>
        <v>0.5</v>
      </c>
      <c r="T4" s="10">
        <f>60/S4</f>
        <v>120</v>
      </c>
    </row>
    <row r="5" spans="1:17" ht="21" customHeight="1">
      <c r="A5" s="8"/>
      <c r="B5" s="5"/>
      <c r="C5" s="100" t="s">
        <v>11</v>
      </c>
      <c r="D5" s="5"/>
      <c r="E5" s="5"/>
      <c r="F5" s="101">
        <v>100</v>
      </c>
      <c r="G5" s="5"/>
      <c r="H5" s="5"/>
      <c r="I5" s="103" t="s">
        <v>18</v>
      </c>
      <c r="J5" s="5"/>
      <c r="K5" s="104">
        <f>SUM(F5*50)</f>
        <v>5000</v>
      </c>
      <c r="L5" s="5"/>
      <c r="M5" s="106" t="s">
        <v>22</v>
      </c>
      <c r="N5" s="105">
        <v>6</v>
      </c>
      <c r="O5" s="104">
        <f>SUM(N5*50)</f>
        <v>300</v>
      </c>
      <c r="P5" s="6" t="s">
        <v>21</v>
      </c>
      <c r="Q5" s="7"/>
    </row>
    <row r="6" spans="1:17" ht="15.75" customHeight="1">
      <c r="A6" s="8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6"/>
      <c r="Q6" s="7"/>
    </row>
    <row r="7" spans="1:17" ht="15.75" customHeight="1">
      <c r="A7" s="8"/>
      <c r="B7" s="11" t="s">
        <v>19</v>
      </c>
      <c r="C7" s="12" t="s">
        <v>20</v>
      </c>
      <c r="D7" s="12"/>
      <c r="E7" s="12" t="s">
        <v>12</v>
      </c>
      <c r="F7" s="12" t="s">
        <v>13</v>
      </c>
      <c r="G7" s="12"/>
      <c r="H7" s="12"/>
      <c r="I7" s="12" t="s">
        <v>14</v>
      </c>
      <c r="J7" s="12"/>
      <c r="K7" s="12" t="s">
        <v>15</v>
      </c>
      <c r="L7" s="13" t="s">
        <v>16</v>
      </c>
      <c r="M7" s="14"/>
      <c r="N7" s="15"/>
      <c r="O7" s="16" t="s">
        <v>0</v>
      </c>
      <c r="P7" s="17"/>
      <c r="Q7" s="7"/>
    </row>
    <row r="8" spans="1:20" ht="15.75" customHeight="1">
      <c r="A8" s="18"/>
      <c r="B8" s="19"/>
      <c r="C8" s="20">
        <f>F5</f>
        <v>100</v>
      </c>
      <c r="D8" s="20"/>
      <c r="E8" s="21">
        <f>T8</f>
        <v>0.5</v>
      </c>
      <c r="F8" s="22"/>
      <c r="G8" s="23"/>
      <c r="H8" s="23">
        <f>C8</f>
        <v>100</v>
      </c>
      <c r="I8" s="23"/>
      <c r="J8" s="23"/>
      <c r="K8" s="23"/>
      <c r="L8" s="24"/>
      <c r="M8" s="25"/>
      <c r="N8" s="25"/>
      <c r="O8" s="26">
        <f>T4</f>
        <v>120</v>
      </c>
      <c r="P8" s="27"/>
      <c r="Q8" s="28"/>
      <c r="R8" s="10">
        <f>O8</f>
        <v>120</v>
      </c>
      <c r="T8" s="10">
        <f>60/R8</f>
        <v>0.5</v>
      </c>
    </row>
    <row r="9" spans="1:17" ht="15.75" customHeight="1">
      <c r="A9" s="29"/>
      <c r="B9" s="30"/>
      <c r="C9" s="31"/>
      <c r="D9" s="32"/>
      <c r="E9" s="33">
        <f>T8</f>
        <v>0.5</v>
      </c>
      <c r="F9" s="34"/>
      <c r="G9" s="34"/>
      <c r="H9" s="34">
        <f>H8</f>
        <v>100</v>
      </c>
      <c r="I9" s="34"/>
      <c r="J9" s="34"/>
      <c r="K9" s="34"/>
      <c r="L9" s="34">
        <f>C8</f>
        <v>100</v>
      </c>
      <c r="M9" s="34"/>
      <c r="N9" s="34"/>
      <c r="O9" s="35" t="s">
        <v>1</v>
      </c>
      <c r="P9" s="29"/>
      <c r="Q9" s="28"/>
    </row>
    <row r="10" spans="1:21" ht="15.75" customHeight="1">
      <c r="A10" s="29"/>
      <c r="B10" s="36">
        <v>1</v>
      </c>
      <c r="C10" s="37">
        <f aca="true" t="shared" si="0" ref="C10:C73">C9+L9</f>
        <v>100</v>
      </c>
      <c r="D10" s="38"/>
      <c r="E10" s="39">
        <f>C10*E9</f>
        <v>50</v>
      </c>
      <c r="F10" s="40">
        <f>K8+E10</f>
        <v>50</v>
      </c>
      <c r="G10" s="41">
        <f aca="true" t="shared" si="1" ref="G10:G73">F10/50</f>
        <v>1</v>
      </c>
      <c r="H10" s="38">
        <f aca="true" t="shared" si="2" ref="H10:H73">I10</f>
        <v>1</v>
      </c>
      <c r="I10" s="42">
        <f>IF(ROUND(G10-0.5,0)+C10&lt;=1000,ROUND(G10-0.5,0),1000-C10)</f>
        <v>1</v>
      </c>
      <c r="J10" s="38">
        <f aca="true" t="shared" si="3" ref="J10:J73">I10*50</f>
        <v>50</v>
      </c>
      <c r="K10" s="40">
        <f aca="true" t="shared" si="4" ref="K10:K73">F10-J10</f>
        <v>0</v>
      </c>
      <c r="L10" s="43">
        <f>I10</f>
        <v>1</v>
      </c>
      <c r="M10" s="44"/>
      <c r="N10" s="45"/>
      <c r="O10" s="46"/>
      <c r="P10" s="47"/>
      <c r="Q10" s="28"/>
      <c r="T10" s="48">
        <f aca="true" t="shared" si="5" ref="T10:T41">ROUND(G10-0.5,0)</f>
        <v>1</v>
      </c>
      <c r="U10" s="48">
        <f aca="true" t="shared" si="6" ref="U10:U41">+I10-T10</f>
        <v>0</v>
      </c>
    </row>
    <row r="11" spans="1:21" ht="15.75" customHeight="1">
      <c r="A11" s="29"/>
      <c r="B11" s="49">
        <f aca="true" t="shared" si="7" ref="B11:B74">B10+1</f>
        <v>2</v>
      </c>
      <c r="C11" s="37">
        <f t="shared" si="0"/>
        <v>101</v>
      </c>
      <c r="D11" s="50"/>
      <c r="E11" s="51">
        <f>C11*E8</f>
        <v>50.5</v>
      </c>
      <c r="F11" s="51">
        <f aca="true" t="shared" si="8" ref="F11:F74">K10+E11</f>
        <v>50.5</v>
      </c>
      <c r="G11" s="52">
        <f t="shared" si="1"/>
        <v>1.01</v>
      </c>
      <c r="H11" s="50">
        <f t="shared" si="2"/>
        <v>1</v>
      </c>
      <c r="I11" s="42">
        <f>IF(ROUND(G11-0.5,0)+C11&lt;=1000,ROUND(G11-0.5,0),1000-C11)</f>
        <v>1</v>
      </c>
      <c r="J11" s="53">
        <f t="shared" si="3"/>
        <v>50</v>
      </c>
      <c r="K11" s="51">
        <f t="shared" si="4"/>
        <v>0.5</v>
      </c>
      <c r="L11" s="54">
        <f aca="true" t="shared" si="9" ref="L11:L42">IF(B11&lt;$O$8,I11,I11-Q11)</f>
        <v>1</v>
      </c>
      <c r="M11" s="44"/>
      <c r="N11" s="55" t="s">
        <v>2</v>
      </c>
      <c r="O11" s="56"/>
      <c r="P11" s="57"/>
      <c r="Q11" s="28">
        <f aca="true" ca="1" t="shared" si="10" ref="Q11:Q42">IF(B11&lt;$O$8+1,0,OFFSET(P11,-$O$8-1,-8))</f>
        <v>0</v>
      </c>
      <c r="T11" s="48">
        <f t="shared" si="5"/>
        <v>1</v>
      </c>
      <c r="U11" s="48">
        <f t="shared" si="6"/>
        <v>0</v>
      </c>
    </row>
    <row r="12" spans="1:21" ht="15.75" customHeight="1">
      <c r="A12" s="29"/>
      <c r="B12" s="58">
        <f t="shared" si="7"/>
        <v>3</v>
      </c>
      <c r="C12" s="37">
        <f t="shared" si="0"/>
        <v>102</v>
      </c>
      <c r="D12" s="59"/>
      <c r="E12" s="60">
        <f>C12*E8</f>
        <v>51</v>
      </c>
      <c r="F12" s="61">
        <f t="shared" si="8"/>
        <v>51.5</v>
      </c>
      <c r="G12" s="41">
        <f t="shared" si="1"/>
        <v>1.03</v>
      </c>
      <c r="H12" s="59">
        <f t="shared" si="2"/>
        <v>1</v>
      </c>
      <c r="I12" s="42">
        <f aca="true" t="shared" si="11" ref="I12:I75">IF(ROUND(G12-0.5,0)+C12&lt;=1000,ROUND(G12-0.5,0),1000-C12)</f>
        <v>1</v>
      </c>
      <c r="J12" s="38">
        <f t="shared" si="3"/>
        <v>50</v>
      </c>
      <c r="K12" s="61">
        <f t="shared" si="4"/>
        <v>1.5</v>
      </c>
      <c r="L12" s="62">
        <f t="shared" si="9"/>
        <v>1</v>
      </c>
      <c r="M12" s="44"/>
      <c r="N12" s="63" t="s">
        <v>3</v>
      </c>
      <c r="O12" s="29"/>
      <c r="P12" s="57"/>
      <c r="Q12" s="28">
        <f ca="1" t="shared" si="10"/>
        <v>0</v>
      </c>
      <c r="T12" s="48">
        <f t="shared" si="5"/>
        <v>1</v>
      </c>
      <c r="U12" s="48">
        <f t="shared" si="6"/>
        <v>0</v>
      </c>
    </row>
    <row r="13" spans="1:21" ht="15.75" customHeight="1">
      <c r="A13" s="29"/>
      <c r="B13" s="64">
        <f t="shared" si="7"/>
        <v>4</v>
      </c>
      <c r="C13" s="37">
        <f t="shared" si="0"/>
        <v>103</v>
      </c>
      <c r="D13" s="65"/>
      <c r="E13" s="66">
        <f>C13*E8</f>
        <v>51.5</v>
      </c>
      <c r="F13" s="66">
        <f t="shared" si="8"/>
        <v>53</v>
      </c>
      <c r="G13" s="52">
        <f t="shared" si="1"/>
        <v>1.06</v>
      </c>
      <c r="H13" s="65">
        <f t="shared" si="2"/>
        <v>1</v>
      </c>
      <c r="I13" s="42">
        <f t="shared" si="11"/>
        <v>1</v>
      </c>
      <c r="J13" s="53">
        <f t="shared" si="3"/>
        <v>50</v>
      </c>
      <c r="K13" s="66">
        <f t="shared" si="4"/>
        <v>3</v>
      </c>
      <c r="L13" s="67">
        <f t="shared" si="9"/>
        <v>1</v>
      </c>
      <c r="M13" s="44"/>
      <c r="N13" s="63" t="s">
        <v>4</v>
      </c>
      <c r="O13" s="68"/>
      <c r="P13" s="69"/>
      <c r="Q13" s="28">
        <f ca="1" t="shared" si="10"/>
        <v>0</v>
      </c>
      <c r="T13" s="48">
        <f t="shared" si="5"/>
        <v>1</v>
      </c>
      <c r="U13" s="48">
        <f t="shared" si="6"/>
        <v>0</v>
      </c>
    </row>
    <row r="14" spans="1:21" ht="15.75" customHeight="1">
      <c r="A14" s="29"/>
      <c r="B14" s="58">
        <f t="shared" si="7"/>
        <v>5</v>
      </c>
      <c r="C14" s="37">
        <f t="shared" si="0"/>
        <v>104</v>
      </c>
      <c r="D14" s="59"/>
      <c r="E14" s="60">
        <f>C14*E8</f>
        <v>52</v>
      </c>
      <c r="F14" s="61">
        <f t="shared" si="8"/>
        <v>55</v>
      </c>
      <c r="G14" s="41">
        <f t="shared" si="1"/>
        <v>1.1</v>
      </c>
      <c r="H14" s="59">
        <f t="shared" si="2"/>
        <v>1</v>
      </c>
      <c r="I14" s="42">
        <f t="shared" si="11"/>
        <v>1</v>
      </c>
      <c r="J14" s="38">
        <f t="shared" si="3"/>
        <v>50</v>
      </c>
      <c r="K14" s="61">
        <f t="shared" si="4"/>
        <v>5</v>
      </c>
      <c r="L14" s="62">
        <f t="shared" si="9"/>
        <v>1</v>
      </c>
      <c r="M14" s="44"/>
      <c r="N14" s="63"/>
      <c r="O14" s="68"/>
      <c r="P14" s="69"/>
      <c r="Q14" s="28">
        <f ca="1" t="shared" si="10"/>
        <v>0</v>
      </c>
      <c r="T14" s="48">
        <f t="shared" si="5"/>
        <v>1</v>
      </c>
      <c r="U14" s="48">
        <f t="shared" si="6"/>
        <v>0</v>
      </c>
    </row>
    <row r="15" spans="1:21" ht="15.75" customHeight="1">
      <c r="A15" s="29"/>
      <c r="B15" s="64">
        <f t="shared" si="7"/>
        <v>6</v>
      </c>
      <c r="C15" s="37">
        <f t="shared" si="0"/>
        <v>105</v>
      </c>
      <c r="D15" s="65"/>
      <c r="E15" s="66">
        <f>C15*E8</f>
        <v>52.5</v>
      </c>
      <c r="F15" s="66">
        <f t="shared" si="8"/>
        <v>57.5</v>
      </c>
      <c r="G15" s="52">
        <f t="shared" si="1"/>
        <v>1.15</v>
      </c>
      <c r="H15" s="65">
        <f t="shared" si="2"/>
        <v>1</v>
      </c>
      <c r="I15" s="42">
        <f t="shared" si="11"/>
        <v>1</v>
      </c>
      <c r="J15" s="53">
        <f t="shared" si="3"/>
        <v>50</v>
      </c>
      <c r="K15" s="66">
        <f t="shared" si="4"/>
        <v>7.5</v>
      </c>
      <c r="L15" s="67">
        <f t="shared" si="9"/>
        <v>1</v>
      </c>
      <c r="M15" s="44"/>
      <c r="N15" s="63" t="s">
        <v>5</v>
      </c>
      <c r="O15" s="68"/>
      <c r="P15" s="69"/>
      <c r="Q15" s="28">
        <f ca="1" t="shared" si="10"/>
        <v>0</v>
      </c>
      <c r="T15" s="48">
        <f t="shared" si="5"/>
        <v>1</v>
      </c>
      <c r="U15" s="48">
        <f t="shared" si="6"/>
        <v>0</v>
      </c>
    </row>
    <row r="16" spans="1:21" ht="15.75" customHeight="1">
      <c r="A16" s="29"/>
      <c r="B16" s="58">
        <f t="shared" si="7"/>
        <v>7</v>
      </c>
      <c r="C16" s="37">
        <f t="shared" si="0"/>
        <v>106</v>
      </c>
      <c r="D16" s="59"/>
      <c r="E16" s="60">
        <f>C16*E8</f>
        <v>53</v>
      </c>
      <c r="F16" s="61">
        <f t="shared" si="8"/>
        <v>60.5</v>
      </c>
      <c r="G16" s="41">
        <f t="shared" si="1"/>
        <v>1.21</v>
      </c>
      <c r="H16" s="59">
        <f t="shared" si="2"/>
        <v>1</v>
      </c>
      <c r="I16" s="42">
        <f t="shared" si="11"/>
        <v>1</v>
      </c>
      <c r="J16" s="38">
        <f t="shared" si="3"/>
        <v>50</v>
      </c>
      <c r="K16" s="61">
        <f t="shared" si="4"/>
        <v>10.5</v>
      </c>
      <c r="L16" s="62">
        <f t="shared" si="9"/>
        <v>1</v>
      </c>
      <c r="M16" s="44"/>
      <c r="N16" s="63"/>
      <c r="O16" s="68"/>
      <c r="P16" s="69"/>
      <c r="Q16" s="28">
        <f ca="1" t="shared" si="10"/>
        <v>0</v>
      </c>
      <c r="T16" s="48">
        <f t="shared" si="5"/>
        <v>1</v>
      </c>
      <c r="U16" s="48">
        <f t="shared" si="6"/>
        <v>0</v>
      </c>
    </row>
    <row r="17" spans="1:21" ht="15.75" customHeight="1">
      <c r="A17" s="29"/>
      <c r="B17" s="64">
        <f t="shared" si="7"/>
        <v>8</v>
      </c>
      <c r="C17" s="37">
        <f t="shared" si="0"/>
        <v>107</v>
      </c>
      <c r="D17" s="65"/>
      <c r="E17" s="66">
        <f>C17*E8</f>
        <v>53.5</v>
      </c>
      <c r="F17" s="66">
        <f t="shared" si="8"/>
        <v>64</v>
      </c>
      <c r="G17" s="52">
        <f t="shared" si="1"/>
        <v>1.28</v>
      </c>
      <c r="H17" s="65">
        <f t="shared" si="2"/>
        <v>1</v>
      </c>
      <c r="I17" s="42">
        <f t="shared" si="11"/>
        <v>1</v>
      </c>
      <c r="J17" s="53">
        <f t="shared" si="3"/>
        <v>50</v>
      </c>
      <c r="K17" s="66">
        <f t="shared" si="4"/>
        <v>14</v>
      </c>
      <c r="L17" s="67">
        <f t="shared" si="9"/>
        <v>1</v>
      </c>
      <c r="M17" s="44"/>
      <c r="N17" s="55" t="s">
        <v>6</v>
      </c>
      <c r="O17" s="68"/>
      <c r="P17" s="69"/>
      <c r="Q17" s="28">
        <f ca="1" t="shared" si="10"/>
        <v>0</v>
      </c>
      <c r="T17" s="48">
        <f t="shared" si="5"/>
        <v>1</v>
      </c>
      <c r="U17" s="48">
        <f t="shared" si="6"/>
        <v>0</v>
      </c>
    </row>
    <row r="18" spans="1:21" ht="15.75" customHeight="1">
      <c r="A18" s="29"/>
      <c r="B18" s="58">
        <f t="shared" si="7"/>
        <v>9</v>
      </c>
      <c r="C18" s="37">
        <f t="shared" si="0"/>
        <v>108</v>
      </c>
      <c r="D18" s="59"/>
      <c r="E18" s="60">
        <f>C18*E8</f>
        <v>54</v>
      </c>
      <c r="F18" s="61">
        <f t="shared" si="8"/>
        <v>68</v>
      </c>
      <c r="G18" s="41">
        <f t="shared" si="1"/>
        <v>1.36</v>
      </c>
      <c r="H18" s="59">
        <f t="shared" si="2"/>
        <v>1</v>
      </c>
      <c r="I18" s="42">
        <f t="shared" si="11"/>
        <v>1</v>
      </c>
      <c r="J18" s="38">
        <f t="shared" si="3"/>
        <v>50</v>
      </c>
      <c r="K18" s="61">
        <f t="shared" si="4"/>
        <v>18</v>
      </c>
      <c r="L18" s="62">
        <f t="shared" si="9"/>
        <v>1</v>
      </c>
      <c r="M18" s="44"/>
      <c r="N18" s="55" t="s">
        <v>7</v>
      </c>
      <c r="O18" s="68"/>
      <c r="P18" s="69"/>
      <c r="Q18" s="28">
        <f ca="1" t="shared" si="10"/>
        <v>0</v>
      </c>
      <c r="T18" s="48">
        <f t="shared" si="5"/>
        <v>1</v>
      </c>
      <c r="U18" s="48">
        <f t="shared" si="6"/>
        <v>0</v>
      </c>
    </row>
    <row r="19" spans="1:21" ht="15.75" customHeight="1">
      <c r="A19" s="29"/>
      <c r="B19" s="64">
        <f t="shared" si="7"/>
        <v>10</v>
      </c>
      <c r="C19" s="37">
        <f t="shared" si="0"/>
        <v>109</v>
      </c>
      <c r="D19" s="65"/>
      <c r="E19" s="66">
        <f>C19*E8</f>
        <v>54.5</v>
      </c>
      <c r="F19" s="66">
        <f t="shared" si="8"/>
        <v>72.5</v>
      </c>
      <c r="G19" s="52">
        <f t="shared" si="1"/>
        <v>1.45</v>
      </c>
      <c r="H19" s="65">
        <f t="shared" si="2"/>
        <v>1</v>
      </c>
      <c r="I19" s="42">
        <f t="shared" si="11"/>
        <v>1</v>
      </c>
      <c r="J19" s="53">
        <f t="shared" si="3"/>
        <v>50</v>
      </c>
      <c r="K19" s="66">
        <f t="shared" si="4"/>
        <v>22.5</v>
      </c>
      <c r="L19" s="67">
        <f t="shared" si="9"/>
        <v>1</v>
      </c>
      <c r="M19" s="44"/>
      <c r="N19" s="63"/>
      <c r="O19" s="68"/>
      <c r="P19" s="69"/>
      <c r="Q19" s="28">
        <f ca="1" t="shared" si="10"/>
        <v>0</v>
      </c>
      <c r="T19" s="48">
        <f t="shared" si="5"/>
        <v>1</v>
      </c>
      <c r="U19" s="48">
        <f t="shared" si="6"/>
        <v>0</v>
      </c>
    </row>
    <row r="20" spans="1:21" ht="15.75" customHeight="1">
      <c r="A20" s="29"/>
      <c r="B20" s="58">
        <f t="shared" si="7"/>
        <v>11</v>
      </c>
      <c r="C20" s="37">
        <f t="shared" si="0"/>
        <v>110</v>
      </c>
      <c r="D20" s="59"/>
      <c r="E20" s="60">
        <f>C20*E8</f>
        <v>55</v>
      </c>
      <c r="F20" s="61">
        <f t="shared" si="8"/>
        <v>77.5</v>
      </c>
      <c r="G20" s="41">
        <f t="shared" si="1"/>
        <v>1.55</v>
      </c>
      <c r="H20" s="59">
        <f t="shared" si="2"/>
        <v>1</v>
      </c>
      <c r="I20" s="42">
        <f t="shared" si="11"/>
        <v>1</v>
      </c>
      <c r="J20" s="38">
        <f t="shared" si="3"/>
        <v>50</v>
      </c>
      <c r="K20" s="61">
        <f t="shared" si="4"/>
        <v>27.5</v>
      </c>
      <c r="L20" s="62">
        <f t="shared" si="9"/>
        <v>1</v>
      </c>
      <c r="M20" s="44"/>
      <c r="N20" s="63" t="s">
        <v>8</v>
      </c>
      <c r="O20" s="68"/>
      <c r="P20" s="69"/>
      <c r="Q20" s="28">
        <f ca="1" t="shared" si="10"/>
        <v>0</v>
      </c>
      <c r="T20" s="48">
        <f t="shared" si="5"/>
        <v>1</v>
      </c>
      <c r="U20" s="48">
        <f t="shared" si="6"/>
        <v>0</v>
      </c>
    </row>
    <row r="21" spans="1:21" ht="15.75" customHeight="1">
      <c r="A21" s="29"/>
      <c r="B21" s="64">
        <f t="shared" si="7"/>
        <v>12</v>
      </c>
      <c r="C21" s="37">
        <f t="shared" si="0"/>
        <v>111</v>
      </c>
      <c r="D21" s="65"/>
      <c r="E21" s="66">
        <f>C21*E8</f>
        <v>55.5</v>
      </c>
      <c r="F21" s="66">
        <f t="shared" si="8"/>
        <v>83</v>
      </c>
      <c r="G21" s="52">
        <f t="shared" si="1"/>
        <v>1.66</v>
      </c>
      <c r="H21" s="65">
        <f t="shared" si="2"/>
        <v>1</v>
      </c>
      <c r="I21" s="42">
        <f t="shared" si="11"/>
        <v>1</v>
      </c>
      <c r="J21" s="53">
        <f t="shared" si="3"/>
        <v>50</v>
      </c>
      <c r="K21" s="66">
        <f t="shared" si="4"/>
        <v>33</v>
      </c>
      <c r="L21" s="67">
        <f t="shared" si="9"/>
        <v>1</v>
      </c>
      <c r="M21" s="44"/>
      <c r="N21" s="63"/>
      <c r="O21" s="68"/>
      <c r="P21" s="69"/>
      <c r="Q21" s="28">
        <f ca="1" t="shared" si="10"/>
        <v>0</v>
      </c>
      <c r="T21" s="48">
        <f t="shared" si="5"/>
        <v>1</v>
      </c>
      <c r="U21" s="48">
        <f t="shared" si="6"/>
        <v>0</v>
      </c>
    </row>
    <row r="22" spans="1:21" ht="15.75" customHeight="1">
      <c r="A22" s="29"/>
      <c r="B22" s="58">
        <f t="shared" si="7"/>
        <v>13</v>
      </c>
      <c r="C22" s="37">
        <f t="shared" si="0"/>
        <v>112</v>
      </c>
      <c r="D22" s="59"/>
      <c r="E22" s="60">
        <f>C22*E8</f>
        <v>56</v>
      </c>
      <c r="F22" s="61">
        <f t="shared" si="8"/>
        <v>89</v>
      </c>
      <c r="G22" s="41">
        <f t="shared" si="1"/>
        <v>1.78</v>
      </c>
      <c r="H22" s="59">
        <f t="shared" si="2"/>
        <v>1</v>
      </c>
      <c r="I22" s="42">
        <f t="shared" si="11"/>
        <v>1</v>
      </c>
      <c r="J22" s="38">
        <f t="shared" si="3"/>
        <v>50</v>
      </c>
      <c r="K22" s="61">
        <f t="shared" si="4"/>
        <v>39</v>
      </c>
      <c r="L22" s="62">
        <f t="shared" si="9"/>
        <v>1</v>
      </c>
      <c r="M22" s="44"/>
      <c r="N22" s="63"/>
      <c r="O22" s="68"/>
      <c r="P22" s="69"/>
      <c r="Q22" s="28">
        <f ca="1" t="shared" si="10"/>
        <v>0</v>
      </c>
      <c r="T22" s="48">
        <f t="shared" si="5"/>
        <v>1</v>
      </c>
      <c r="U22" s="48">
        <f t="shared" si="6"/>
        <v>0</v>
      </c>
    </row>
    <row r="23" spans="1:21" ht="15.75" customHeight="1">
      <c r="A23" s="29"/>
      <c r="B23" s="64">
        <f t="shared" si="7"/>
        <v>14</v>
      </c>
      <c r="C23" s="37">
        <f t="shared" si="0"/>
        <v>113</v>
      </c>
      <c r="D23" s="65"/>
      <c r="E23" s="66">
        <f>C23*E8</f>
        <v>56.5</v>
      </c>
      <c r="F23" s="66">
        <f t="shared" si="8"/>
        <v>95.5</v>
      </c>
      <c r="G23" s="52">
        <f t="shared" si="1"/>
        <v>1.91</v>
      </c>
      <c r="H23" s="65">
        <f t="shared" si="2"/>
        <v>1</v>
      </c>
      <c r="I23" s="42">
        <f t="shared" si="11"/>
        <v>1</v>
      </c>
      <c r="J23" s="53">
        <f t="shared" si="3"/>
        <v>50</v>
      </c>
      <c r="K23" s="66">
        <f t="shared" si="4"/>
        <v>45.5</v>
      </c>
      <c r="L23" s="67">
        <f t="shared" si="9"/>
        <v>1</v>
      </c>
      <c r="M23" s="44"/>
      <c r="N23" s="63"/>
      <c r="O23" s="68"/>
      <c r="P23" s="69"/>
      <c r="Q23" s="28">
        <f ca="1" t="shared" si="10"/>
        <v>0</v>
      </c>
      <c r="T23" s="48">
        <f t="shared" si="5"/>
        <v>1</v>
      </c>
      <c r="U23" s="48">
        <f t="shared" si="6"/>
        <v>0</v>
      </c>
    </row>
    <row r="24" spans="1:21" ht="15.75" customHeight="1">
      <c r="A24" s="29"/>
      <c r="B24" s="58">
        <f t="shared" si="7"/>
        <v>15</v>
      </c>
      <c r="C24" s="37">
        <f t="shared" si="0"/>
        <v>114</v>
      </c>
      <c r="D24" s="59"/>
      <c r="E24" s="60">
        <f>C24*E8+O5</f>
        <v>357</v>
      </c>
      <c r="F24" s="61">
        <f t="shared" si="8"/>
        <v>402.5</v>
      </c>
      <c r="G24" s="41">
        <f t="shared" si="1"/>
        <v>8.05</v>
      </c>
      <c r="H24" s="59">
        <f t="shared" si="2"/>
        <v>8</v>
      </c>
      <c r="I24" s="42">
        <f t="shared" si="11"/>
        <v>8</v>
      </c>
      <c r="J24" s="38">
        <f t="shared" si="3"/>
        <v>400</v>
      </c>
      <c r="K24" s="61">
        <f t="shared" si="4"/>
        <v>2.5</v>
      </c>
      <c r="L24" s="62">
        <f t="shared" si="9"/>
        <v>8</v>
      </c>
      <c r="M24" s="44"/>
      <c r="N24" s="63"/>
      <c r="O24" s="68"/>
      <c r="P24" s="69"/>
      <c r="Q24" s="28">
        <f ca="1" t="shared" si="10"/>
        <v>0</v>
      </c>
      <c r="T24" s="48">
        <f t="shared" si="5"/>
        <v>8</v>
      </c>
      <c r="U24" s="48">
        <f t="shared" si="6"/>
        <v>0</v>
      </c>
    </row>
    <row r="25" spans="1:21" ht="15.75" customHeight="1">
      <c r="A25" s="29"/>
      <c r="B25" s="64">
        <f t="shared" si="7"/>
        <v>16</v>
      </c>
      <c r="C25" s="37">
        <f t="shared" si="0"/>
        <v>122</v>
      </c>
      <c r="D25" s="65"/>
      <c r="E25" s="66">
        <f>C25*E8</f>
        <v>61</v>
      </c>
      <c r="F25" s="66">
        <f t="shared" si="8"/>
        <v>63.5</v>
      </c>
      <c r="G25" s="52">
        <f t="shared" si="1"/>
        <v>1.27</v>
      </c>
      <c r="H25" s="65">
        <f t="shared" si="2"/>
        <v>1</v>
      </c>
      <c r="I25" s="42">
        <f t="shared" si="11"/>
        <v>1</v>
      </c>
      <c r="J25" s="53">
        <f t="shared" si="3"/>
        <v>50</v>
      </c>
      <c r="K25" s="66">
        <f t="shared" si="4"/>
        <v>13.5</v>
      </c>
      <c r="L25" s="67">
        <f t="shared" si="9"/>
        <v>1</v>
      </c>
      <c r="M25" s="44"/>
      <c r="N25" s="63"/>
      <c r="O25" s="68"/>
      <c r="P25" s="69"/>
      <c r="Q25" s="28">
        <f ca="1" t="shared" si="10"/>
        <v>0</v>
      </c>
      <c r="T25" s="48">
        <f t="shared" si="5"/>
        <v>1</v>
      </c>
      <c r="U25" s="48">
        <f t="shared" si="6"/>
        <v>0</v>
      </c>
    </row>
    <row r="26" spans="1:21" ht="15.75" customHeight="1">
      <c r="A26" s="29"/>
      <c r="B26" s="58">
        <f t="shared" si="7"/>
        <v>17</v>
      </c>
      <c r="C26" s="37">
        <f t="shared" si="0"/>
        <v>123</v>
      </c>
      <c r="D26" s="59"/>
      <c r="E26" s="60">
        <f>C26*E8</f>
        <v>61.5</v>
      </c>
      <c r="F26" s="61">
        <f t="shared" si="8"/>
        <v>75</v>
      </c>
      <c r="G26" s="41">
        <f t="shared" si="1"/>
        <v>1.5</v>
      </c>
      <c r="H26" s="59">
        <f t="shared" si="2"/>
        <v>1</v>
      </c>
      <c r="I26" s="42">
        <f t="shared" si="11"/>
        <v>1</v>
      </c>
      <c r="J26" s="38">
        <f t="shared" si="3"/>
        <v>50</v>
      </c>
      <c r="K26" s="61">
        <f t="shared" si="4"/>
        <v>25</v>
      </c>
      <c r="L26" s="62">
        <f t="shared" si="9"/>
        <v>1</v>
      </c>
      <c r="M26" s="44"/>
      <c r="N26" s="70"/>
      <c r="O26" s="71"/>
      <c r="P26" s="72"/>
      <c r="Q26" s="28">
        <f ca="1" t="shared" si="10"/>
        <v>0</v>
      </c>
      <c r="T26" s="48">
        <f t="shared" si="5"/>
        <v>1</v>
      </c>
      <c r="U26" s="48">
        <f t="shared" si="6"/>
        <v>0</v>
      </c>
    </row>
    <row r="27" spans="1:21" ht="15.75" customHeight="1">
      <c r="A27" s="29"/>
      <c r="B27" s="64">
        <f t="shared" si="7"/>
        <v>18</v>
      </c>
      <c r="C27" s="37">
        <f t="shared" si="0"/>
        <v>124</v>
      </c>
      <c r="D27" s="65"/>
      <c r="E27" s="66">
        <f>C27*E8</f>
        <v>62</v>
      </c>
      <c r="F27" s="66">
        <f t="shared" si="8"/>
        <v>87</v>
      </c>
      <c r="G27" s="52">
        <f t="shared" si="1"/>
        <v>1.74</v>
      </c>
      <c r="H27" s="65">
        <f t="shared" si="2"/>
        <v>1</v>
      </c>
      <c r="I27" s="42">
        <f t="shared" si="11"/>
        <v>1</v>
      </c>
      <c r="J27" s="53">
        <f t="shared" si="3"/>
        <v>50</v>
      </c>
      <c r="K27" s="66">
        <f t="shared" si="4"/>
        <v>37</v>
      </c>
      <c r="L27" s="67">
        <f t="shared" si="9"/>
        <v>1</v>
      </c>
      <c r="M27" s="44"/>
      <c r="N27" s="44"/>
      <c r="O27" s="29"/>
      <c r="P27" s="29"/>
      <c r="Q27" s="28">
        <f ca="1" t="shared" si="10"/>
        <v>0</v>
      </c>
      <c r="T27" s="48">
        <f t="shared" si="5"/>
        <v>1</v>
      </c>
      <c r="U27" s="48">
        <f t="shared" si="6"/>
        <v>0</v>
      </c>
    </row>
    <row r="28" spans="1:21" ht="15.75" customHeight="1">
      <c r="A28" s="29"/>
      <c r="B28" s="58">
        <f t="shared" si="7"/>
        <v>19</v>
      </c>
      <c r="C28" s="37">
        <f t="shared" si="0"/>
        <v>125</v>
      </c>
      <c r="D28" s="59"/>
      <c r="E28" s="60">
        <f>C28*E8</f>
        <v>62.5</v>
      </c>
      <c r="F28" s="61">
        <f t="shared" si="8"/>
        <v>99.5</v>
      </c>
      <c r="G28" s="41">
        <f t="shared" si="1"/>
        <v>1.99</v>
      </c>
      <c r="H28" s="59">
        <f t="shared" si="2"/>
        <v>1</v>
      </c>
      <c r="I28" s="42">
        <f t="shared" si="11"/>
        <v>1</v>
      </c>
      <c r="J28" s="38">
        <f t="shared" si="3"/>
        <v>50</v>
      </c>
      <c r="K28" s="61">
        <f t="shared" si="4"/>
        <v>49.5</v>
      </c>
      <c r="L28" s="62">
        <f t="shared" si="9"/>
        <v>1</v>
      </c>
      <c r="M28" s="44"/>
      <c r="N28" s="44"/>
      <c r="O28" s="29"/>
      <c r="P28" s="29"/>
      <c r="Q28" s="28">
        <f ca="1" t="shared" si="10"/>
        <v>0</v>
      </c>
      <c r="T28" s="48">
        <f t="shared" si="5"/>
        <v>1</v>
      </c>
      <c r="U28" s="48">
        <f t="shared" si="6"/>
        <v>0</v>
      </c>
    </row>
    <row r="29" spans="1:21" ht="15.75" customHeight="1">
      <c r="A29" s="29"/>
      <c r="B29" s="64">
        <f t="shared" si="7"/>
        <v>20</v>
      </c>
      <c r="C29" s="37">
        <f t="shared" si="0"/>
        <v>126</v>
      </c>
      <c r="D29" s="65"/>
      <c r="E29" s="66">
        <f>C29*E8</f>
        <v>63</v>
      </c>
      <c r="F29" s="66">
        <f t="shared" si="8"/>
        <v>112.5</v>
      </c>
      <c r="G29" s="52">
        <f t="shared" si="1"/>
        <v>2.25</v>
      </c>
      <c r="H29" s="65">
        <f t="shared" si="2"/>
        <v>2</v>
      </c>
      <c r="I29" s="42">
        <f t="shared" si="11"/>
        <v>2</v>
      </c>
      <c r="J29" s="53">
        <f t="shared" si="3"/>
        <v>100</v>
      </c>
      <c r="K29" s="66">
        <f t="shared" si="4"/>
        <v>12.5</v>
      </c>
      <c r="L29" s="67">
        <f t="shared" si="9"/>
        <v>2</v>
      </c>
      <c r="M29" s="44"/>
      <c r="N29" s="44" t="s">
        <v>9</v>
      </c>
      <c r="O29" s="73">
        <v>1200</v>
      </c>
      <c r="P29" s="29"/>
      <c r="Q29" s="28">
        <f ca="1" t="shared" si="10"/>
        <v>0</v>
      </c>
      <c r="T29" s="48">
        <f t="shared" si="5"/>
        <v>2</v>
      </c>
      <c r="U29" s="48">
        <f t="shared" si="6"/>
        <v>0</v>
      </c>
    </row>
    <row r="30" spans="1:21" ht="15.75" customHeight="1">
      <c r="A30" s="29"/>
      <c r="B30" s="58">
        <f t="shared" si="7"/>
        <v>21</v>
      </c>
      <c r="C30" s="37">
        <f t="shared" si="0"/>
        <v>128</v>
      </c>
      <c r="D30" s="59"/>
      <c r="E30" s="60">
        <f>C30*E8</f>
        <v>64</v>
      </c>
      <c r="F30" s="61">
        <f t="shared" si="8"/>
        <v>76.5</v>
      </c>
      <c r="G30" s="41">
        <f t="shared" si="1"/>
        <v>1.53</v>
      </c>
      <c r="H30" s="59">
        <f t="shared" si="2"/>
        <v>1</v>
      </c>
      <c r="I30" s="42">
        <f t="shared" si="11"/>
        <v>1</v>
      </c>
      <c r="J30" s="38">
        <f t="shared" si="3"/>
        <v>50</v>
      </c>
      <c r="K30" s="61">
        <f t="shared" si="4"/>
        <v>26.5</v>
      </c>
      <c r="L30" s="62">
        <f t="shared" si="9"/>
        <v>1</v>
      </c>
      <c r="M30" s="44"/>
      <c r="N30" s="44"/>
      <c r="O30" s="29"/>
      <c r="P30" s="29"/>
      <c r="Q30" s="28">
        <f ca="1" t="shared" si="10"/>
        <v>0</v>
      </c>
      <c r="T30" s="48">
        <f t="shared" si="5"/>
        <v>1</v>
      </c>
      <c r="U30" s="48">
        <f t="shared" si="6"/>
        <v>0</v>
      </c>
    </row>
    <row r="31" spans="1:21" ht="15.75" customHeight="1">
      <c r="A31" s="29"/>
      <c r="B31" s="64">
        <f t="shared" si="7"/>
        <v>22</v>
      </c>
      <c r="C31" s="37">
        <f t="shared" si="0"/>
        <v>129</v>
      </c>
      <c r="D31" s="65"/>
      <c r="E31" s="66">
        <f>C31*E8</f>
        <v>64.5</v>
      </c>
      <c r="F31" s="66">
        <f t="shared" si="8"/>
        <v>91</v>
      </c>
      <c r="G31" s="52">
        <f t="shared" si="1"/>
        <v>1.82</v>
      </c>
      <c r="H31" s="65">
        <f t="shared" si="2"/>
        <v>1</v>
      </c>
      <c r="I31" s="42">
        <f t="shared" si="11"/>
        <v>1</v>
      </c>
      <c r="J31" s="53">
        <f t="shared" si="3"/>
        <v>50</v>
      </c>
      <c r="K31" s="66">
        <f t="shared" si="4"/>
        <v>41</v>
      </c>
      <c r="L31" s="67">
        <f t="shared" si="9"/>
        <v>1</v>
      </c>
      <c r="M31" s="44"/>
      <c r="N31" s="44"/>
      <c r="O31" s="29"/>
      <c r="P31" s="29"/>
      <c r="Q31" s="28">
        <f ca="1" t="shared" si="10"/>
        <v>0</v>
      </c>
      <c r="T31" s="48">
        <f t="shared" si="5"/>
        <v>1</v>
      </c>
      <c r="U31" s="48">
        <f t="shared" si="6"/>
        <v>0</v>
      </c>
    </row>
    <row r="32" spans="1:21" ht="15.75" customHeight="1">
      <c r="A32" s="29"/>
      <c r="B32" s="58">
        <f t="shared" si="7"/>
        <v>23</v>
      </c>
      <c r="C32" s="37">
        <f t="shared" si="0"/>
        <v>130</v>
      </c>
      <c r="D32" s="59"/>
      <c r="E32" s="60">
        <f>C32*E8</f>
        <v>65</v>
      </c>
      <c r="F32" s="61">
        <f t="shared" si="8"/>
        <v>106</v>
      </c>
      <c r="G32" s="41">
        <f t="shared" si="1"/>
        <v>2.12</v>
      </c>
      <c r="H32" s="59">
        <f t="shared" si="2"/>
        <v>2</v>
      </c>
      <c r="I32" s="42">
        <f t="shared" si="11"/>
        <v>2</v>
      </c>
      <c r="J32" s="38">
        <f t="shared" si="3"/>
        <v>100</v>
      </c>
      <c r="K32" s="61">
        <f t="shared" si="4"/>
        <v>6</v>
      </c>
      <c r="L32" s="62">
        <f t="shared" si="9"/>
        <v>2</v>
      </c>
      <c r="M32" s="44"/>
      <c r="N32" s="44"/>
      <c r="O32" s="29"/>
      <c r="P32" s="29"/>
      <c r="Q32" s="28">
        <f ca="1" t="shared" si="10"/>
        <v>0</v>
      </c>
      <c r="T32" s="48">
        <f t="shared" si="5"/>
        <v>2</v>
      </c>
      <c r="U32" s="48">
        <f t="shared" si="6"/>
        <v>0</v>
      </c>
    </row>
    <row r="33" spans="1:21" ht="15.75" customHeight="1">
      <c r="A33" s="29"/>
      <c r="B33" s="64">
        <f t="shared" si="7"/>
        <v>24</v>
      </c>
      <c r="C33" s="37">
        <f t="shared" si="0"/>
        <v>132</v>
      </c>
      <c r="D33" s="65"/>
      <c r="E33" s="66">
        <f>C33*E8</f>
        <v>66</v>
      </c>
      <c r="F33" s="66">
        <f t="shared" si="8"/>
        <v>72</v>
      </c>
      <c r="G33" s="52">
        <f t="shared" si="1"/>
        <v>1.44</v>
      </c>
      <c r="H33" s="65">
        <f t="shared" si="2"/>
        <v>1</v>
      </c>
      <c r="I33" s="42">
        <f t="shared" si="11"/>
        <v>1</v>
      </c>
      <c r="J33" s="53">
        <f t="shared" si="3"/>
        <v>50</v>
      </c>
      <c r="K33" s="66">
        <f t="shared" si="4"/>
        <v>22</v>
      </c>
      <c r="L33" s="67">
        <f t="shared" si="9"/>
        <v>1</v>
      </c>
      <c r="M33" s="44"/>
      <c r="N33" s="44"/>
      <c r="O33" s="29"/>
      <c r="P33" s="29"/>
      <c r="Q33" s="28">
        <f ca="1" t="shared" si="10"/>
        <v>0</v>
      </c>
      <c r="T33" s="48">
        <f t="shared" si="5"/>
        <v>1</v>
      </c>
      <c r="U33" s="48">
        <f t="shared" si="6"/>
        <v>0</v>
      </c>
    </row>
    <row r="34" spans="1:21" ht="15.75" customHeight="1">
      <c r="A34" s="29"/>
      <c r="B34" s="58">
        <f t="shared" si="7"/>
        <v>25</v>
      </c>
      <c r="C34" s="37">
        <f t="shared" si="0"/>
        <v>133</v>
      </c>
      <c r="D34" s="59"/>
      <c r="E34" s="60">
        <f>C34*E8</f>
        <v>66.5</v>
      </c>
      <c r="F34" s="61">
        <f t="shared" si="8"/>
        <v>88.5</v>
      </c>
      <c r="G34" s="41">
        <f t="shared" si="1"/>
        <v>1.77</v>
      </c>
      <c r="H34" s="59">
        <f t="shared" si="2"/>
        <v>1</v>
      </c>
      <c r="I34" s="42">
        <f t="shared" si="11"/>
        <v>1</v>
      </c>
      <c r="J34" s="38">
        <f t="shared" si="3"/>
        <v>50</v>
      </c>
      <c r="K34" s="61">
        <f t="shared" si="4"/>
        <v>38.5</v>
      </c>
      <c r="L34" s="62">
        <f t="shared" si="9"/>
        <v>1</v>
      </c>
      <c r="M34" s="44"/>
      <c r="N34" s="44"/>
      <c r="O34" s="29"/>
      <c r="P34" s="29"/>
      <c r="Q34" s="28">
        <f ca="1" t="shared" si="10"/>
        <v>0</v>
      </c>
      <c r="T34" s="48">
        <f t="shared" si="5"/>
        <v>1</v>
      </c>
      <c r="U34" s="48">
        <f t="shared" si="6"/>
        <v>0</v>
      </c>
    </row>
    <row r="35" spans="1:21" ht="15.75" customHeight="1">
      <c r="A35" s="29"/>
      <c r="B35" s="64">
        <f t="shared" si="7"/>
        <v>26</v>
      </c>
      <c r="C35" s="37">
        <f t="shared" si="0"/>
        <v>134</v>
      </c>
      <c r="D35" s="65"/>
      <c r="E35" s="66">
        <f>C35*E8</f>
        <v>67</v>
      </c>
      <c r="F35" s="66">
        <f t="shared" si="8"/>
        <v>105.5</v>
      </c>
      <c r="G35" s="52">
        <f t="shared" si="1"/>
        <v>2.11</v>
      </c>
      <c r="H35" s="65">
        <f t="shared" si="2"/>
        <v>2</v>
      </c>
      <c r="I35" s="42">
        <f t="shared" si="11"/>
        <v>2</v>
      </c>
      <c r="J35" s="53">
        <f t="shared" si="3"/>
        <v>100</v>
      </c>
      <c r="K35" s="66">
        <f t="shared" si="4"/>
        <v>5.5</v>
      </c>
      <c r="L35" s="67">
        <f t="shared" si="9"/>
        <v>2</v>
      </c>
      <c r="M35" s="44"/>
      <c r="N35" s="44"/>
      <c r="O35" s="29"/>
      <c r="P35" s="29"/>
      <c r="Q35" s="28">
        <f ca="1" t="shared" si="10"/>
        <v>0</v>
      </c>
      <c r="T35" s="48">
        <f t="shared" si="5"/>
        <v>2</v>
      </c>
      <c r="U35" s="48">
        <f t="shared" si="6"/>
        <v>0</v>
      </c>
    </row>
    <row r="36" spans="1:21" ht="15.75" customHeight="1">
      <c r="A36" s="29"/>
      <c r="B36" s="58">
        <f t="shared" si="7"/>
        <v>27</v>
      </c>
      <c r="C36" s="37">
        <f t="shared" si="0"/>
        <v>136</v>
      </c>
      <c r="D36" s="59"/>
      <c r="E36" s="60">
        <f>C36*E8</f>
        <v>68</v>
      </c>
      <c r="F36" s="61">
        <f t="shared" si="8"/>
        <v>73.5</v>
      </c>
      <c r="G36" s="41">
        <f t="shared" si="1"/>
        <v>1.47</v>
      </c>
      <c r="H36" s="59">
        <f t="shared" si="2"/>
        <v>1</v>
      </c>
      <c r="I36" s="42">
        <f t="shared" si="11"/>
        <v>1</v>
      </c>
      <c r="J36" s="38">
        <f t="shared" si="3"/>
        <v>50</v>
      </c>
      <c r="K36" s="61">
        <f t="shared" si="4"/>
        <v>23.5</v>
      </c>
      <c r="L36" s="62">
        <f t="shared" si="9"/>
        <v>1</v>
      </c>
      <c r="M36" s="44"/>
      <c r="N36" s="44"/>
      <c r="O36" s="29"/>
      <c r="P36" s="29"/>
      <c r="Q36" s="28">
        <f ca="1" t="shared" si="10"/>
        <v>0</v>
      </c>
      <c r="T36" s="48">
        <f t="shared" si="5"/>
        <v>1</v>
      </c>
      <c r="U36" s="48">
        <f t="shared" si="6"/>
        <v>0</v>
      </c>
    </row>
    <row r="37" spans="1:21" ht="15.75" customHeight="1">
      <c r="A37" s="29"/>
      <c r="B37" s="64">
        <f t="shared" si="7"/>
        <v>28</v>
      </c>
      <c r="C37" s="37">
        <f t="shared" si="0"/>
        <v>137</v>
      </c>
      <c r="D37" s="65"/>
      <c r="E37" s="66">
        <f>C37*E8</f>
        <v>68.5</v>
      </c>
      <c r="F37" s="66">
        <f t="shared" si="8"/>
        <v>92</v>
      </c>
      <c r="G37" s="52">
        <f t="shared" si="1"/>
        <v>1.84</v>
      </c>
      <c r="H37" s="65">
        <f t="shared" si="2"/>
        <v>1</v>
      </c>
      <c r="I37" s="42">
        <f t="shared" si="11"/>
        <v>1</v>
      </c>
      <c r="J37" s="53">
        <f t="shared" si="3"/>
        <v>50</v>
      </c>
      <c r="K37" s="66">
        <f t="shared" si="4"/>
        <v>42</v>
      </c>
      <c r="L37" s="67">
        <f t="shared" si="9"/>
        <v>1</v>
      </c>
      <c r="M37" s="44"/>
      <c r="N37" s="44"/>
      <c r="O37" s="29"/>
      <c r="P37" s="29"/>
      <c r="Q37" s="28">
        <f ca="1" t="shared" si="10"/>
        <v>0</v>
      </c>
      <c r="T37" s="48">
        <f t="shared" si="5"/>
        <v>1</v>
      </c>
      <c r="U37" s="48">
        <f t="shared" si="6"/>
        <v>0</v>
      </c>
    </row>
    <row r="38" spans="1:21" ht="15.75" customHeight="1">
      <c r="A38" s="29"/>
      <c r="B38" s="58">
        <f t="shared" si="7"/>
        <v>29</v>
      </c>
      <c r="C38" s="37">
        <f t="shared" si="0"/>
        <v>138</v>
      </c>
      <c r="D38" s="59"/>
      <c r="E38" s="60">
        <f>C38*E8</f>
        <v>69</v>
      </c>
      <c r="F38" s="61">
        <f t="shared" si="8"/>
        <v>111</v>
      </c>
      <c r="G38" s="41">
        <f t="shared" si="1"/>
        <v>2.22</v>
      </c>
      <c r="H38" s="59">
        <f t="shared" si="2"/>
        <v>2</v>
      </c>
      <c r="I38" s="42">
        <f t="shared" si="11"/>
        <v>2</v>
      </c>
      <c r="J38" s="38">
        <f t="shared" si="3"/>
        <v>100</v>
      </c>
      <c r="K38" s="61">
        <f t="shared" si="4"/>
        <v>11</v>
      </c>
      <c r="L38" s="62">
        <f t="shared" si="9"/>
        <v>2</v>
      </c>
      <c r="M38" s="44"/>
      <c r="N38" s="44"/>
      <c r="O38" s="29"/>
      <c r="P38" s="29"/>
      <c r="Q38" s="28">
        <f ca="1" t="shared" si="10"/>
        <v>0</v>
      </c>
      <c r="T38" s="48">
        <f t="shared" si="5"/>
        <v>2</v>
      </c>
      <c r="U38" s="48">
        <f t="shared" si="6"/>
        <v>0</v>
      </c>
    </row>
    <row r="39" spans="1:21" ht="15.75" customHeight="1">
      <c r="A39" s="29"/>
      <c r="B39" s="64">
        <f t="shared" si="7"/>
        <v>30</v>
      </c>
      <c r="C39" s="37">
        <f t="shared" si="0"/>
        <v>140</v>
      </c>
      <c r="D39" s="65"/>
      <c r="E39" s="66">
        <f>C39*E8+O5</f>
        <v>370</v>
      </c>
      <c r="F39" s="66">
        <f t="shared" si="8"/>
        <v>381</v>
      </c>
      <c r="G39" s="52">
        <f t="shared" si="1"/>
        <v>7.62</v>
      </c>
      <c r="H39" s="65">
        <f t="shared" si="2"/>
        <v>7</v>
      </c>
      <c r="I39" s="42">
        <f t="shared" si="11"/>
        <v>7</v>
      </c>
      <c r="J39" s="53">
        <f t="shared" si="3"/>
        <v>350</v>
      </c>
      <c r="K39" s="66">
        <f t="shared" si="4"/>
        <v>31</v>
      </c>
      <c r="L39" s="67">
        <f t="shared" si="9"/>
        <v>7</v>
      </c>
      <c r="M39" s="44"/>
      <c r="N39" s="44">
        <f>SUMIF(I262:I412,"&gt;=0")</f>
        <v>1040</v>
      </c>
      <c r="O39" s="29"/>
      <c r="P39" s="29"/>
      <c r="Q39" s="28">
        <f ca="1" t="shared" si="10"/>
        <v>0</v>
      </c>
      <c r="T39" s="48">
        <f t="shared" si="5"/>
        <v>7</v>
      </c>
      <c r="U39" s="48">
        <f t="shared" si="6"/>
        <v>0</v>
      </c>
    </row>
    <row r="40" spans="1:21" ht="15.75" customHeight="1">
      <c r="A40" s="29"/>
      <c r="B40" s="58">
        <f t="shared" si="7"/>
        <v>31</v>
      </c>
      <c r="C40" s="37">
        <f t="shared" si="0"/>
        <v>147</v>
      </c>
      <c r="D40" s="59"/>
      <c r="E40" s="60">
        <f>C40*E8</f>
        <v>73.5</v>
      </c>
      <c r="F40" s="61">
        <f t="shared" si="8"/>
        <v>104.5</v>
      </c>
      <c r="G40" s="41">
        <f t="shared" si="1"/>
        <v>2.09</v>
      </c>
      <c r="H40" s="59">
        <f t="shared" si="2"/>
        <v>2</v>
      </c>
      <c r="I40" s="42">
        <f t="shared" si="11"/>
        <v>2</v>
      </c>
      <c r="J40" s="38">
        <f t="shared" si="3"/>
        <v>100</v>
      </c>
      <c r="K40" s="61">
        <f t="shared" si="4"/>
        <v>4.5</v>
      </c>
      <c r="L40" s="62">
        <f t="shared" si="9"/>
        <v>2</v>
      </c>
      <c r="M40" s="44"/>
      <c r="N40" s="44"/>
      <c r="O40" s="29"/>
      <c r="P40" s="29"/>
      <c r="Q40" s="28">
        <f ca="1" t="shared" si="10"/>
        <v>0</v>
      </c>
      <c r="T40" s="48">
        <f t="shared" si="5"/>
        <v>2</v>
      </c>
      <c r="U40" s="48">
        <f t="shared" si="6"/>
        <v>0</v>
      </c>
    </row>
    <row r="41" spans="1:21" ht="15.75" customHeight="1">
      <c r="A41" s="29"/>
      <c r="B41" s="64">
        <f t="shared" si="7"/>
        <v>32</v>
      </c>
      <c r="C41" s="37">
        <f t="shared" si="0"/>
        <v>149</v>
      </c>
      <c r="D41" s="65"/>
      <c r="E41" s="66">
        <f>C41*E8</f>
        <v>74.5</v>
      </c>
      <c r="F41" s="66">
        <f t="shared" si="8"/>
        <v>79</v>
      </c>
      <c r="G41" s="52">
        <f t="shared" si="1"/>
        <v>1.58</v>
      </c>
      <c r="H41" s="65">
        <f t="shared" si="2"/>
        <v>1</v>
      </c>
      <c r="I41" s="42">
        <f t="shared" si="11"/>
        <v>1</v>
      </c>
      <c r="J41" s="53">
        <f t="shared" si="3"/>
        <v>50</v>
      </c>
      <c r="K41" s="66">
        <f t="shared" si="4"/>
        <v>29</v>
      </c>
      <c r="L41" s="67">
        <f t="shared" si="9"/>
        <v>1</v>
      </c>
      <c r="M41" s="44"/>
      <c r="N41" s="44"/>
      <c r="O41" s="29"/>
      <c r="P41" s="29"/>
      <c r="Q41" s="28">
        <f ca="1" t="shared" si="10"/>
        <v>0</v>
      </c>
      <c r="T41" s="48">
        <f t="shared" si="5"/>
        <v>1</v>
      </c>
      <c r="U41" s="48">
        <f t="shared" si="6"/>
        <v>0</v>
      </c>
    </row>
    <row r="42" spans="1:21" ht="15.75" customHeight="1">
      <c r="A42" s="29"/>
      <c r="B42" s="58">
        <f t="shared" si="7"/>
        <v>33</v>
      </c>
      <c r="C42" s="37">
        <f t="shared" si="0"/>
        <v>150</v>
      </c>
      <c r="D42" s="59"/>
      <c r="E42" s="60">
        <f>C42*E8</f>
        <v>75</v>
      </c>
      <c r="F42" s="61">
        <f t="shared" si="8"/>
        <v>104</v>
      </c>
      <c r="G42" s="41">
        <f t="shared" si="1"/>
        <v>2.08</v>
      </c>
      <c r="H42" s="59">
        <f t="shared" si="2"/>
        <v>2</v>
      </c>
      <c r="I42" s="42">
        <f t="shared" si="11"/>
        <v>2</v>
      </c>
      <c r="J42" s="38">
        <f t="shared" si="3"/>
        <v>100</v>
      </c>
      <c r="K42" s="61">
        <f t="shared" si="4"/>
        <v>4</v>
      </c>
      <c r="L42" s="62">
        <f t="shared" si="9"/>
        <v>2</v>
      </c>
      <c r="M42" s="44"/>
      <c r="N42" s="44"/>
      <c r="O42" s="29"/>
      <c r="P42" s="29"/>
      <c r="Q42" s="28">
        <f ca="1" t="shared" si="10"/>
        <v>0</v>
      </c>
      <c r="T42" s="48">
        <f aca="true" t="shared" si="12" ref="T42:T73">ROUND(G42-0.5,0)</f>
        <v>2</v>
      </c>
      <c r="U42" s="48">
        <f aca="true" t="shared" si="13" ref="U42:U73">+I42-T42</f>
        <v>0</v>
      </c>
    </row>
    <row r="43" spans="1:21" ht="15.75" customHeight="1">
      <c r="A43" s="29"/>
      <c r="B43" s="64">
        <f t="shared" si="7"/>
        <v>34</v>
      </c>
      <c r="C43" s="37">
        <f t="shared" si="0"/>
        <v>152</v>
      </c>
      <c r="D43" s="65"/>
      <c r="E43" s="66">
        <f>C43*E8</f>
        <v>76</v>
      </c>
      <c r="F43" s="66">
        <f t="shared" si="8"/>
        <v>80</v>
      </c>
      <c r="G43" s="52">
        <f t="shared" si="1"/>
        <v>1.6</v>
      </c>
      <c r="H43" s="65">
        <f t="shared" si="2"/>
        <v>1</v>
      </c>
      <c r="I43" s="42">
        <f t="shared" si="11"/>
        <v>1</v>
      </c>
      <c r="J43" s="53">
        <f t="shared" si="3"/>
        <v>50</v>
      </c>
      <c r="K43" s="66">
        <f t="shared" si="4"/>
        <v>30</v>
      </c>
      <c r="L43" s="67">
        <f aca="true" t="shared" si="14" ref="L43:L74">IF(B43&lt;$O$8,I43,I43-Q43)</f>
        <v>1</v>
      </c>
      <c r="M43" s="44"/>
      <c r="N43" s="44"/>
      <c r="O43" s="29"/>
      <c r="P43" s="29"/>
      <c r="Q43" s="28">
        <f aca="true" ca="1" t="shared" si="15" ref="Q43:Q74">IF(B43&lt;$O$8+1,0,OFFSET(P43,-$O$8-1,-8))</f>
        <v>0</v>
      </c>
      <c r="T43" s="48">
        <f t="shared" si="12"/>
        <v>1</v>
      </c>
      <c r="U43" s="48">
        <f t="shared" si="13"/>
        <v>0</v>
      </c>
    </row>
    <row r="44" spans="1:21" ht="15.75" customHeight="1">
      <c r="A44" s="29"/>
      <c r="B44" s="58">
        <f t="shared" si="7"/>
        <v>35</v>
      </c>
      <c r="C44" s="37">
        <f t="shared" si="0"/>
        <v>153</v>
      </c>
      <c r="D44" s="59"/>
      <c r="E44" s="60">
        <f>C44*E8</f>
        <v>76.5</v>
      </c>
      <c r="F44" s="61">
        <f t="shared" si="8"/>
        <v>106.5</v>
      </c>
      <c r="G44" s="41">
        <f t="shared" si="1"/>
        <v>2.13</v>
      </c>
      <c r="H44" s="59">
        <f t="shared" si="2"/>
        <v>2</v>
      </c>
      <c r="I44" s="42">
        <f t="shared" si="11"/>
        <v>2</v>
      </c>
      <c r="J44" s="38">
        <f t="shared" si="3"/>
        <v>100</v>
      </c>
      <c r="K44" s="61">
        <f t="shared" si="4"/>
        <v>6.5</v>
      </c>
      <c r="L44" s="62">
        <f t="shared" si="14"/>
        <v>2</v>
      </c>
      <c r="M44" s="44"/>
      <c r="N44" s="44"/>
      <c r="O44" s="29"/>
      <c r="P44" s="29"/>
      <c r="Q44" s="28">
        <f ca="1" t="shared" si="15"/>
        <v>0</v>
      </c>
      <c r="T44" s="48">
        <f t="shared" si="12"/>
        <v>2</v>
      </c>
      <c r="U44" s="48">
        <f t="shared" si="13"/>
        <v>0</v>
      </c>
    </row>
    <row r="45" spans="1:21" ht="15.75" customHeight="1">
      <c r="A45" s="29"/>
      <c r="B45" s="64">
        <f t="shared" si="7"/>
        <v>36</v>
      </c>
      <c r="C45" s="37">
        <f t="shared" si="0"/>
        <v>155</v>
      </c>
      <c r="D45" s="65"/>
      <c r="E45" s="66">
        <f>C45*E8</f>
        <v>77.5</v>
      </c>
      <c r="F45" s="66">
        <f t="shared" si="8"/>
        <v>84</v>
      </c>
      <c r="G45" s="52">
        <f t="shared" si="1"/>
        <v>1.68</v>
      </c>
      <c r="H45" s="65">
        <f t="shared" si="2"/>
        <v>1</v>
      </c>
      <c r="I45" s="42">
        <f t="shared" si="11"/>
        <v>1</v>
      </c>
      <c r="J45" s="53">
        <f t="shared" si="3"/>
        <v>50</v>
      </c>
      <c r="K45" s="66">
        <f t="shared" si="4"/>
        <v>34</v>
      </c>
      <c r="L45" s="67">
        <f t="shared" si="14"/>
        <v>1</v>
      </c>
      <c r="M45" s="44"/>
      <c r="N45" s="44"/>
      <c r="O45" s="29"/>
      <c r="P45" s="29"/>
      <c r="Q45" s="28">
        <f ca="1" t="shared" si="15"/>
        <v>0</v>
      </c>
      <c r="T45" s="48">
        <f t="shared" si="12"/>
        <v>1</v>
      </c>
      <c r="U45" s="48">
        <f t="shared" si="13"/>
        <v>0</v>
      </c>
    </row>
    <row r="46" spans="1:21" ht="15.75" customHeight="1">
      <c r="A46" s="29"/>
      <c r="B46" s="58">
        <f t="shared" si="7"/>
        <v>37</v>
      </c>
      <c r="C46" s="37">
        <f t="shared" si="0"/>
        <v>156</v>
      </c>
      <c r="D46" s="59"/>
      <c r="E46" s="60">
        <f>C46*E8</f>
        <v>78</v>
      </c>
      <c r="F46" s="61">
        <f t="shared" si="8"/>
        <v>112</v>
      </c>
      <c r="G46" s="41">
        <f t="shared" si="1"/>
        <v>2.24</v>
      </c>
      <c r="H46" s="59">
        <f t="shared" si="2"/>
        <v>2</v>
      </c>
      <c r="I46" s="42">
        <f t="shared" si="11"/>
        <v>2</v>
      </c>
      <c r="J46" s="38">
        <f t="shared" si="3"/>
        <v>100</v>
      </c>
      <c r="K46" s="61">
        <f t="shared" si="4"/>
        <v>12</v>
      </c>
      <c r="L46" s="62">
        <f t="shared" si="14"/>
        <v>2</v>
      </c>
      <c r="M46" s="44"/>
      <c r="N46" s="44"/>
      <c r="O46" s="29"/>
      <c r="P46" s="29"/>
      <c r="Q46" s="28">
        <f ca="1" t="shared" si="15"/>
        <v>0</v>
      </c>
      <c r="T46" s="48">
        <f t="shared" si="12"/>
        <v>2</v>
      </c>
      <c r="U46" s="48">
        <f t="shared" si="13"/>
        <v>0</v>
      </c>
    </row>
    <row r="47" spans="1:21" ht="15.75" customHeight="1">
      <c r="A47" s="29"/>
      <c r="B47" s="64">
        <f t="shared" si="7"/>
        <v>38</v>
      </c>
      <c r="C47" s="37">
        <f t="shared" si="0"/>
        <v>158</v>
      </c>
      <c r="D47" s="65"/>
      <c r="E47" s="66">
        <f>C47*E8</f>
        <v>79</v>
      </c>
      <c r="F47" s="66">
        <f t="shared" si="8"/>
        <v>91</v>
      </c>
      <c r="G47" s="52">
        <f t="shared" si="1"/>
        <v>1.82</v>
      </c>
      <c r="H47" s="65">
        <f t="shared" si="2"/>
        <v>1</v>
      </c>
      <c r="I47" s="42">
        <f t="shared" si="11"/>
        <v>1</v>
      </c>
      <c r="J47" s="53">
        <f t="shared" si="3"/>
        <v>50</v>
      </c>
      <c r="K47" s="66">
        <f t="shared" si="4"/>
        <v>41</v>
      </c>
      <c r="L47" s="67">
        <f t="shared" si="14"/>
        <v>1</v>
      </c>
      <c r="M47" s="44"/>
      <c r="N47" s="44"/>
      <c r="O47" s="29"/>
      <c r="P47" s="29"/>
      <c r="Q47" s="28">
        <f ca="1" t="shared" si="15"/>
        <v>0</v>
      </c>
      <c r="T47" s="48">
        <f t="shared" si="12"/>
        <v>1</v>
      </c>
      <c r="U47" s="48">
        <f t="shared" si="13"/>
        <v>0</v>
      </c>
    </row>
    <row r="48" spans="1:21" ht="15.75" customHeight="1">
      <c r="A48" s="29"/>
      <c r="B48" s="58">
        <f t="shared" si="7"/>
        <v>39</v>
      </c>
      <c r="C48" s="37">
        <f t="shared" si="0"/>
        <v>159</v>
      </c>
      <c r="D48" s="59"/>
      <c r="E48" s="60">
        <f>C48*E8</f>
        <v>79.5</v>
      </c>
      <c r="F48" s="61">
        <f t="shared" si="8"/>
        <v>120.5</v>
      </c>
      <c r="G48" s="41">
        <f t="shared" si="1"/>
        <v>2.41</v>
      </c>
      <c r="H48" s="59">
        <f t="shared" si="2"/>
        <v>2</v>
      </c>
      <c r="I48" s="42">
        <f t="shared" si="11"/>
        <v>2</v>
      </c>
      <c r="J48" s="38">
        <f t="shared" si="3"/>
        <v>100</v>
      </c>
      <c r="K48" s="61">
        <f t="shared" si="4"/>
        <v>20.5</v>
      </c>
      <c r="L48" s="62">
        <f t="shared" si="14"/>
        <v>2</v>
      </c>
      <c r="M48" s="44"/>
      <c r="N48" s="44"/>
      <c r="O48" s="29"/>
      <c r="P48" s="29"/>
      <c r="Q48" s="28">
        <f ca="1" t="shared" si="15"/>
        <v>0</v>
      </c>
      <c r="T48" s="48">
        <f t="shared" si="12"/>
        <v>2</v>
      </c>
      <c r="U48" s="48">
        <f t="shared" si="13"/>
        <v>0</v>
      </c>
    </row>
    <row r="49" spans="1:21" ht="15.75" customHeight="1">
      <c r="A49" s="29"/>
      <c r="B49" s="64">
        <f t="shared" si="7"/>
        <v>40</v>
      </c>
      <c r="C49" s="37">
        <f t="shared" si="0"/>
        <v>161</v>
      </c>
      <c r="D49" s="65"/>
      <c r="E49" s="66">
        <f>C49*E8</f>
        <v>80.5</v>
      </c>
      <c r="F49" s="66">
        <f t="shared" si="8"/>
        <v>101</v>
      </c>
      <c r="G49" s="52">
        <f t="shared" si="1"/>
        <v>2.02</v>
      </c>
      <c r="H49" s="65">
        <f t="shared" si="2"/>
        <v>2</v>
      </c>
      <c r="I49" s="42">
        <f t="shared" si="11"/>
        <v>2</v>
      </c>
      <c r="J49" s="53">
        <f t="shared" si="3"/>
        <v>100</v>
      </c>
      <c r="K49" s="66">
        <f t="shared" si="4"/>
        <v>1</v>
      </c>
      <c r="L49" s="67">
        <f t="shared" si="14"/>
        <v>2</v>
      </c>
      <c r="M49" s="44"/>
      <c r="N49" s="44"/>
      <c r="O49" s="29"/>
      <c r="P49" s="29"/>
      <c r="Q49" s="28">
        <f ca="1" t="shared" si="15"/>
        <v>0</v>
      </c>
      <c r="T49" s="48">
        <f t="shared" si="12"/>
        <v>2</v>
      </c>
      <c r="U49" s="48">
        <f t="shared" si="13"/>
        <v>0</v>
      </c>
    </row>
    <row r="50" spans="1:21" ht="15.75" customHeight="1">
      <c r="A50" s="29"/>
      <c r="B50" s="58">
        <f t="shared" si="7"/>
        <v>41</v>
      </c>
      <c r="C50" s="37">
        <f t="shared" si="0"/>
        <v>163</v>
      </c>
      <c r="D50" s="59"/>
      <c r="E50" s="60">
        <f>C50*E8</f>
        <v>81.5</v>
      </c>
      <c r="F50" s="61">
        <f t="shared" si="8"/>
        <v>82.5</v>
      </c>
      <c r="G50" s="41">
        <f t="shared" si="1"/>
        <v>1.65</v>
      </c>
      <c r="H50" s="59">
        <f t="shared" si="2"/>
        <v>1</v>
      </c>
      <c r="I50" s="42">
        <f t="shared" si="11"/>
        <v>1</v>
      </c>
      <c r="J50" s="38">
        <f t="shared" si="3"/>
        <v>50</v>
      </c>
      <c r="K50" s="61">
        <f t="shared" si="4"/>
        <v>32.5</v>
      </c>
      <c r="L50" s="62">
        <f t="shared" si="14"/>
        <v>1</v>
      </c>
      <c r="M50" s="44"/>
      <c r="N50" s="44"/>
      <c r="O50" s="29"/>
      <c r="P50" s="29"/>
      <c r="Q50" s="28">
        <f ca="1" t="shared" si="15"/>
        <v>0</v>
      </c>
      <c r="T50" s="48">
        <f t="shared" si="12"/>
        <v>1</v>
      </c>
      <c r="U50" s="48">
        <f t="shared" si="13"/>
        <v>0</v>
      </c>
    </row>
    <row r="51" spans="1:21" ht="15.75" customHeight="1">
      <c r="A51" s="29"/>
      <c r="B51" s="64">
        <f t="shared" si="7"/>
        <v>42</v>
      </c>
      <c r="C51" s="37">
        <f t="shared" si="0"/>
        <v>164</v>
      </c>
      <c r="D51" s="65"/>
      <c r="E51" s="66">
        <f>C51*E8</f>
        <v>82</v>
      </c>
      <c r="F51" s="66">
        <f t="shared" si="8"/>
        <v>114.5</v>
      </c>
      <c r="G51" s="52">
        <f t="shared" si="1"/>
        <v>2.29</v>
      </c>
      <c r="H51" s="65">
        <f t="shared" si="2"/>
        <v>2</v>
      </c>
      <c r="I51" s="42">
        <f t="shared" si="11"/>
        <v>2</v>
      </c>
      <c r="J51" s="53">
        <f t="shared" si="3"/>
        <v>100</v>
      </c>
      <c r="K51" s="66">
        <f t="shared" si="4"/>
        <v>14.5</v>
      </c>
      <c r="L51" s="67">
        <f t="shared" si="14"/>
        <v>2</v>
      </c>
      <c r="M51" s="44"/>
      <c r="N51" s="44"/>
      <c r="O51" s="29"/>
      <c r="P51" s="29"/>
      <c r="Q51" s="28">
        <f ca="1" t="shared" si="15"/>
        <v>0</v>
      </c>
      <c r="T51" s="48">
        <f t="shared" si="12"/>
        <v>2</v>
      </c>
      <c r="U51" s="48">
        <f t="shared" si="13"/>
        <v>0</v>
      </c>
    </row>
    <row r="52" spans="1:21" ht="15.75" customHeight="1">
      <c r="A52" s="29"/>
      <c r="B52" s="58">
        <f t="shared" si="7"/>
        <v>43</v>
      </c>
      <c r="C52" s="37">
        <f t="shared" si="0"/>
        <v>166</v>
      </c>
      <c r="D52" s="59"/>
      <c r="E52" s="60">
        <f>C52*E8</f>
        <v>83</v>
      </c>
      <c r="F52" s="61">
        <f t="shared" si="8"/>
        <v>97.5</v>
      </c>
      <c r="G52" s="41">
        <f t="shared" si="1"/>
        <v>1.95</v>
      </c>
      <c r="H52" s="59">
        <f t="shared" si="2"/>
        <v>1</v>
      </c>
      <c r="I52" s="42">
        <f t="shared" si="11"/>
        <v>1</v>
      </c>
      <c r="J52" s="38">
        <f t="shared" si="3"/>
        <v>50</v>
      </c>
      <c r="K52" s="61">
        <f t="shared" si="4"/>
        <v>47.5</v>
      </c>
      <c r="L52" s="62">
        <f t="shared" si="14"/>
        <v>1</v>
      </c>
      <c r="M52" s="44"/>
      <c r="N52" s="44"/>
      <c r="O52" s="29"/>
      <c r="P52" s="29"/>
      <c r="Q52" s="28">
        <f ca="1" t="shared" si="15"/>
        <v>0</v>
      </c>
      <c r="T52" s="48">
        <f t="shared" si="12"/>
        <v>1</v>
      </c>
      <c r="U52" s="48">
        <f t="shared" si="13"/>
        <v>0</v>
      </c>
    </row>
    <row r="53" spans="1:21" ht="15.75" customHeight="1">
      <c r="A53" s="29"/>
      <c r="B53" s="64">
        <f t="shared" si="7"/>
        <v>44</v>
      </c>
      <c r="C53" s="37">
        <f t="shared" si="0"/>
        <v>167</v>
      </c>
      <c r="D53" s="65"/>
      <c r="E53" s="66">
        <f>C53*E8</f>
        <v>83.5</v>
      </c>
      <c r="F53" s="66">
        <f t="shared" si="8"/>
        <v>131</v>
      </c>
      <c r="G53" s="52">
        <f t="shared" si="1"/>
        <v>2.62</v>
      </c>
      <c r="H53" s="65">
        <f t="shared" si="2"/>
        <v>2</v>
      </c>
      <c r="I53" s="42">
        <f t="shared" si="11"/>
        <v>2</v>
      </c>
      <c r="J53" s="53">
        <f t="shared" si="3"/>
        <v>100</v>
      </c>
      <c r="K53" s="66">
        <f t="shared" si="4"/>
        <v>31</v>
      </c>
      <c r="L53" s="67">
        <f t="shared" si="14"/>
        <v>2</v>
      </c>
      <c r="M53" s="44"/>
      <c r="N53" s="44"/>
      <c r="O53" s="29"/>
      <c r="P53" s="29"/>
      <c r="Q53" s="28">
        <f ca="1" t="shared" si="15"/>
        <v>0</v>
      </c>
      <c r="T53" s="48">
        <f t="shared" si="12"/>
        <v>2</v>
      </c>
      <c r="U53" s="48">
        <f t="shared" si="13"/>
        <v>0</v>
      </c>
    </row>
    <row r="54" spans="1:21" ht="15.75" customHeight="1">
      <c r="A54" s="29"/>
      <c r="B54" s="58">
        <f t="shared" si="7"/>
        <v>45</v>
      </c>
      <c r="C54" s="37">
        <f t="shared" si="0"/>
        <v>169</v>
      </c>
      <c r="D54" s="59"/>
      <c r="E54" s="60">
        <f>C54*E8+O5</f>
        <v>384.5</v>
      </c>
      <c r="F54" s="61">
        <f t="shared" si="8"/>
        <v>415.5</v>
      </c>
      <c r="G54" s="41">
        <f t="shared" si="1"/>
        <v>8.31</v>
      </c>
      <c r="H54" s="59">
        <f t="shared" si="2"/>
        <v>8</v>
      </c>
      <c r="I54" s="42">
        <f t="shared" si="11"/>
        <v>8</v>
      </c>
      <c r="J54" s="38">
        <f t="shared" si="3"/>
        <v>400</v>
      </c>
      <c r="K54" s="61">
        <f t="shared" si="4"/>
        <v>15.5</v>
      </c>
      <c r="L54" s="62">
        <f t="shared" si="14"/>
        <v>8</v>
      </c>
      <c r="M54" s="44"/>
      <c r="N54" s="44"/>
      <c r="O54" s="29"/>
      <c r="P54" s="29"/>
      <c r="Q54" s="28">
        <f ca="1" t="shared" si="15"/>
        <v>0</v>
      </c>
      <c r="T54" s="48">
        <f t="shared" si="12"/>
        <v>8</v>
      </c>
      <c r="U54" s="48">
        <f t="shared" si="13"/>
        <v>0</v>
      </c>
    </row>
    <row r="55" spans="1:21" ht="15.75" customHeight="1">
      <c r="A55" s="29"/>
      <c r="B55" s="64">
        <f t="shared" si="7"/>
        <v>46</v>
      </c>
      <c r="C55" s="37">
        <f t="shared" si="0"/>
        <v>177</v>
      </c>
      <c r="D55" s="65"/>
      <c r="E55" s="66">
        <f>C55*E8</f>
        <v>88.5</v>
      </c>
      <c r="F55" s="66">
        <f t="shared" si="8"/>
        <v>104</v>
      </c>
      <c r="G55" s="52">
        <f t="shared" si="1"/>
        <v>2.08</v>
      </c>
      <c r="H55" s="65">
        <f t="shared" si="2"/>
        <v>2</v>
      </c>
      <c r="I55" s="42">
        <f t="shared" si="11"/>
        <v>2</v>
      </c>
      <c r="J55" s="53">
        <f t="shared" si="3"/>
        <v>100</v>
      </c>
      <c r="K55" s="66">
        <f t="shared" si="4"/>
        <v>4</v>
      </c>
      <c r="L55" s="67">
        <f t="shared" si="14"/>
        <v>2</v>
      </c>
      <c r="M55" s="44"/>
      <c r="N55" s="44"/>
      <c r="O55" s="29"/>
      <c r="P55" s="29"/>
      <c r="Q55" s="28">
        <f ca="1" t="shared" si="15"/>
        <v>0</v>
      </c>
      <c r="T55" s="48">
        <f t="shared" si="12"/>
        <v>2</v>
      </c>
      <c r="U55" s="48">
        <f t="shared" si="13"/>
        <v>0</v>
      </c>
    </row>
    <row r="56" spans="1:21" ht="15.75" customHeight="1">
      <c r="A56" s="29"/>
      <c r="B56" s="58">
        <f t="shared" si="7"/>
        <v>47</v>
      </c>
      <c r="C56" s="37">
        <f t="shared" si="0"/>
        <v>179</v>
      </c>
      <c r="D56" s="59"/>
      <c r="E56" s="60">
        <f>C56*E8</f>
        <v>89.5</v>
      </c>
      <c r="F56" s="61">
        <f t="shared" si="8"/>
        <v>93.5</v>
      </c>
      <c r="G56" s="41">
        <f t="shared" si="1"/>
        <v>1.87</v>
      </c>
      <c r="H56" s="59">
        <f t="shared" si="2"/>
        <v>1</v>
      </c>
      <c r="I56" s="42">
        <f t="shared" si="11"/>
        <v>1</v>
      </c>
      <c r="J56" s="38">
        <f t="shared" si="3"/>
        <v>50</v>
      </c>
      <c r="K56" s="61">
        <f t="shared" si="4"/>
        <v>43.5</v>
      </c>
      <c r="L56" s="62">
        <f t="shared" si="14"/>
        <v>1</v>
      </c>
      <c r="M56" s="44"/>
      <c r="N56" s="44"/>
      <c r="O56" s="29"/>
      <c r="P56" s="29"/>
      <c r="Q56" s="28">
        <f ca="1" t="shared" si="15"/>
        <v>0</v>
      </c>
      <c r="T56" s="48">
        <f t="shared" si="12"/>
        <v>1</v>
      </c>
      <c r="U56" s="48">
        <f t="shared" si="13"/>
        <v>0</v>
      </c>
    </row>
    <row r="57" spans="1:21" ht="15.75" customHeight="1">
      <c r="A57" s="29"/>
      <c r="B57" s="64">
        <f t="shared" si="7"/>
        <v>48</v>
      </c>
      <c r="C57" s="37">
        <f t="shared" si="0"/>
        <v>180</v>
      </c>
      <c r="D57" s="65"/>
      <c r="E57" s="66">
        <f>C57*E8</f>
        <v>90</v>
      </c>
      <c r="F57" s="66">
        <f t="shared" si="8"/>
        <v>133.5</v>
      </c>
      <c r="G57" s="52">
        <f t="shared" si="1"/>
        <v>2.67</v>
      </c>
      <c r="H57" s="65">
        <f t="shared" si="2"/>
        <v>2</v>
      </c>
      <c r="I57" s="42">
        <f t="shared" si="11"/>
        <v>2</v>
      </c>
      <c r="J57" s="53">
        <f t="shared" si="3"/>
        <v>100</v>
      </c>
      <c r="K57" s="66">
        <f t="shared" si="4"/>
        <v>33.5</v>
      </c>
      <c r="L57" s="67">
        <f t="shared" si="14"/>
        <v>2</v>
      </c>
      <c r="M57" s="44"/>
      <c r="N57" s="44"/>
      <c r="O57" s="29"/>
      <c r="P57" s="29"/>
      <c r="Q57" s="28">
        <f ca="1" t="shared" si="15"/>
        <v>0</v>
      </c>
      <c r="T57" s="48">
        <f t="shared" si="12"/>
        <v>2</v>
      </c>
      <c r="U57" s="48">
        <f t="shared" si="13"/>
        <v>0</v>
      </c>
    </row>
    <row r="58" spans="1:21" ht="15.75" customHeight="1">
      <c r="A58" s="29"/>
      <c r="B58" s="58">
        <f t="shared" si="7"/>
        <v>49</v>
      </c>
      <c r="C58" s="37">
        <f t="shared" si="0"/>
        <v>182</v>
      </c>
      <c r="D58" s="59"/>
      <c r="E58" s="60">
        <f>C58*E8</f>
        <v>91</v>
      </c>
      <c r="F58" s="61">
        <f t="shared" si="8"/>
        <v>124.5</v>
      </c>
      <c r="G58" s="41">
        <f t="shared" si="1"/>
        <v>2.49</v>
      </c>
      <c r="H58" s="59">
        <f t="shared" si="2"/>
        <v>2</v>
      </c>
      <c r="I58" s="42">
        <f t="shared" si="11"/>
        <v>2</v>
      </c>
      <c r="J58" s="38">
        <f t="shared" si="3"/>
        <v>100</v>
      </c>
      <c r="K58" s="61">
        <f t="shared" si="4"/>
        <v>24.5</v>
      </c>
      <c r="L58" s="62">
        <f t="shared" si="14"/>
        <v>2</v>
      </c>
      <c r="M58" s="44"/>
      <c r="N58" s="44"/>
      <c r="O58" s="29"/>
      <c r="P58" s="29"/>
      <c r="Q58" s="28">
        <f ca="1" t="shared" si="15"/>
        <v>0</v>
      </c>
      <c r="T58" s="48">
        <f t="shared" si="12"/>
        <v>2</v>
      </c>
      <c r="U58" s="48">
        <f t="shared" si="13"/>
        <v>0</v>
      </c>
    </row>
    <row r="59" spans="1:21" ht="15.75" customHeight="1">
      <c r="A59" s="29"/>
      <c r="B59" s="64">
        <f t="shared" si="7"/>
        <v>50</v>
      </c>
      <c r="C59" s="37">
        <f t="shared" si="0"/>
        <v>184</v>
      </c>
      <c r="D59" s="65"/>
      <c r="E59" s="66">
        <f>C59*E8</f>
        <v>92</v>
      </c>
      <c r="F59" s="66">
        <f t="shared" si="8"/>
        <v>116.5</v>
      </c>
      <c r="G59" s="52">
        <f t="shared" si="1"/>
        <v>2.33</v>
      </c>
      <c r="H59" s="65">
        <f t="shared" si="2"/>
        <v>2</v>
      </c>
      <c r="I59" s="42">
        <f t="shared" si="11"/>
        <v>2</v>
      </c>
      <c r="J59" s="53">
        <f t="shared" si="3"/>
        <v>100</v>
      </c>
      <c r="K59" s="66">
        <f t="shared" si="4"/>
        <v>16.5</v>
      </c>
      <c r="L59" s="67">
        <f t="shared" si="14"/>
        <v>2</v>
      </c>
      <c r="M59" s="44"/>
      <c r="N59" s="44"/>
      <c r="O59" s="29"/>
      <c r="P59" s="29"/>
      <c r="Q59" s="28">
        <f ca="1" t="shared" si="15"/>
        <v>0</v>
      </c>
      <c r="T59" s="48">
        <f t="shared" si="12"/>
        <v>2</v>
      </c>
      <c r="U59" s="48">
        <f t="shared" si="13"/>
        <v>0</v>
      </c>
    </row>
    <row r="60" spans="1:21" ht="15.75" customHeight="1">
      <c r="A60" s="29"/>
      <c r="B60" s="58">
        <f t="shared" si="7"/>
        <v>51</v>
      </c>
      <c r="C60" s="37">
        <f t="shared" si="0"/>
        <v>186</v>
      </c>
      <c r="D60" s="59"/>
      <c r="E60" s="60">
        <f>C60*E8</f>
        <v>93</v>
      </c>
      <c r="F60" s="61">
        <f t="shared" si="8"/>
        <v>109.5</v>
      </c>
      <c r="G60" s="41">
        <f t="shared" si="1"/>
        <v>2.19</v>
      </c>
      <c r="H60" s="59">
        <f t="shared" si="2"/>
        <v>2</v>
      </c>
      <c r="I60" s="42">
        <f t="shared" si="11"/>
        <v>2</v>
      </c>
      <c r="J60" s="38">
        <f t="shared" si="3"/>
        <v>100</v>
      </c>
      <c r="K60" s="61">
        <f t="shared" si="4"/>
        <v>9.5</v>
      </c>
      <c r="L60" s="62">
        <f t="shared" si="14"/>
        <v>2</v>
      </c>
      <c r="M60" s="44"/>
      <c r="N60" s="44"/>
      <c r="O60" s="29"/>
      <c r="P60" s="29"/>
      <c r="Q60" s="28">
        <f ca="1" t="shared" si="15"/>
        <v>0</v>
      </c>
      <c r="T60" s="48">
        <f t="shared" si="12"/>
        <v>2</v>
      </c>
      <c r="U60" s="48">
        <f t="shared" si="13"/>
        <v>0</v>
      </c>
    </row>
    <row r="61" spans="1:21" ht="15.75" customHeight="1">
      <c r="A61" s="29"/>
      <c r="B61" s="64">
        <f t="shared" si="7"/>
        <v>52</v>
      </c>
      <c r="C61" s="37">
        <f t="shared" si="0"/>
        <v>188</v>
      </c>
      <c r="D61" s="65"/>
      <c r="E61" s="66">
        <f>C61*E8</f>
        <v>94</v>
      </c>
      <c r="F61" s="66">
        <f t="shared" si="8"/>
        <v>103.5</v>
      </c>
      <c r="G61" s="52">
        <f t="shared" si="1"/>
        <v>2.07</v>
      </c>
      <c r="H61" s="65">
        <f t="shared" si="2"/>
        <v>2</v>
      </c>
      <c r="I61" s="42">
        <f t="shared" si="11"/>
        <v>2</v>
      </c>
      <c r="J61" s="53">
        <f t="shared" si="3"/>
        <v>100</v>
      </c>
      <c r="K61" s="66">
        <f t="shared" si="4"/>
        <v>3.5</v>
      </c>
      <c r="L61" s="67">
        <f t="shared" si="14"/>
        <v>2</v>
      </c>
      <c r="M61" s="44"/>
      <c r="N61" s="44"/>
      <c r="O61" s="29"/>
      <c r="P61" s="29"/>
      <c r="Q61" s="28">
        <f ca="1" t="shared" si="15"/>
        <v>0</v>
      </c>
      <c r="T61" s="48">
        <f t="shared" si="12"/>
        <v>2</v>
      </c>
      <c r="U61" s="48">
        <f t="shared" si="13"/>
        <v>0</v>
      </c>
    </row>
    <row r="62" spans="1:21" ht="15.75" customHeight="1">
      <c r="A62" s="29"/>
      <c r="B62" s="58">
        <f t="shared" si="7"/>
        <v>53</v>
      </c>
      <c r="C62" s="37">
        <f t="shared" si="0"/>
        <v>190</v>
      </c>
      <c r="D62" s="59"/>
      <c r="E62" s="60">
        <f>C62*E8</f>
        <v>95</v>
      </c>
      <c r="F62" s="61">
        <f t="shared" si="8"/>
        <v>98.5</v>
      </c>
      <c r="G62" s="41">
        <f t="shared" si="1"/>
        <v>1.97</v>
      </c>
      <c r="H62" s="59">
        <f t="shared" si="2"/>
        <v>1</v>
      </c>
      <c r="I62" s="42">
        <f t="shared" si="11"/>
        <v>1</v>
      </c>
      <c r="J62" s="38">
        <f t="shared" si="3"/>
        <v>50</v>
      </c>
      <c r="K62" s="61">
        <f t="shared" si="4"/>
        <v>48.5</v>
      </c>
      <c r="L62" s="62">
        <f t="shared" si="14"/>
        <v>1</v>
      </c>
      <c r="M62" s="44"/>
      <c r="N62" s="44"/>
      <c r="O62" s="29"/>
      <c r="P62" s="29"/>
      <c r="Q62" s="28">
        <f ca="1" t="shared" si="15"/>
        <v>0</v>
      </c>
      <c r="T62" s="48">
        <f t="shared" si="12"/>
        <v>1</v>
      </c>
      <c r="U62" s="48">
        <f t="shared" si="13"/>
        <v>0</v>
      </c>
    </row>
    <row r="63" spans="1:21" ht="15.75" customHeight="1">
      <c r="A63" s="29"/>
      <c r="B63" s="64">
        <f t="shared" si="7"/>
        <v>54</v>
      </c>
      <c r="C63" s="37">
        <f t="shared" si="0"/>
        <v>191</v>
      </c>
      <c r="D63" s="65"/>
      <c r="E63" s="66">
        <f>C63*E8</f>
        <v>95.5</v>
      </c>
      <c r="F63" s="66">
        <f t="shared" si="8"/>
        <v>144</v>
      </c>
      <c r="G63" s="52">
        <f t="shared" si="1"/>
        <v>2.88</v>
      </c>
      <c r="H63" s="65">
        <f t="shared" si="2"/>
        <v>2</v>
      </c>
      <c r="I63" s="42">
        <f t="shared" si="11"/>
        <v>2</v>
      </c>
      <c r="J63" s="53">
        <f t="shared" si="3"/>
        <v>100</v>
      </c>
      <c r="K63" s="66">
        <f t="shared" si="4"/>
        <v>44</v>
      </c>
      <c r="L63" s="67">
        <f t="shared" si="14"/>
        <v>2</v>
      </c>
      <c r="M63" s="44"/>
      <c r="N63" s="44"/>
      <c r="O63" s="29"/>
      <c r="P63" s="29"/>
      <c r="Q63" s="28">
        <f ca="1" t="shared" si="15"/>
        <v>0</v>
      </c>
      <c r="T63" s="48">
        <f t="shared" si="12"/>
        <v>2</v>
      </c>
      <c r="U63" s="48">
        <f t="shared" si="13"/>
        <v>0</v>
      </c>
    </row>
    <row r="64" spans="1:21" ht="15.75" customHeight="1">
      <c r="A64" s="29"/>
      <c r="B64" s="58">
        <f t="shared" si="7"/>
        <v>55</v>
      </c>
      <c r="C64" s="37">
        <f t="shared" si="0"/>
        <v>193</v>
      </c>
      <c r="D64" s="59"/>
      <c r="E64" s="60">
        <f>C64*E8</f>
        <v>96.5</v>
      </c>
      <c r="F64" s="61">
        <f t="shared" si="8"/>
        <v>140.5</v>
      </c>
      <c r="G64" s="41">
        <f t="shared" si="1"/>
        <v>2.81</v>
      </c>
      <c r="H64" s="59">
        <f t="shared" si="2"/>
        <v>2</v>
      </c>
      <c r="I64" s="42">
        <f t="shared" si="11"/>
        <v>2</v>
      </c>
      <c r="J64" s="38">
        <f t="shared" si="3"/>
        <v>100</v>
      </c>
      <c r="K64" s="61">
        <f t="shared" si="4"/>
        <v>40.5</v>
      </c>
      <c r="L64" s="62">
        <f t="shared" si="14"/>
        <v>2</v>
      </c>
      <c r="M64" s="44"/>
      <c r="N64" s="44"/>
      <c r="O64" s="29"/>
      <c r="P64" s="29"/>
      <c r="Q64" s="28">
        <f ca="1" t="shared" si="15"/>
        <v>0</v>
      </c>
      <c r="T64" s="48">
        <f t="shared" si="12"/>
        <v>2</v>
      </c>
      <c r="U64" s="48">
        <f t="shared" si="13"/>
        <v>0</v>
      </c>
    </row>
    <row r="65" spans="1:21" ht="15.75" customHeight="1">
      <c r="A65" s="29"/>
      <c r="B65" s="64">
        <f t="shared" si="7"/>
        <v>56</v>
      </c>
      <c r="C65" s="37">
        <f t="shared" si="0"/>
        <v>195</v>
      </c>
      <c r="D65" s="65"/>
      <c r="E65" s="66">
        <f>C65*E8</f>
        <v>97.5</v>
      </c>
      <c r="F65" s="66">
        <f t="shared" si="8"/>
        <v>138</v>
      </c>
      <c r="G65" s="52">
        <f t="shared" si="1"/>
        <v>2.76</v>
      </c>
      <c r="H65" s="65">
        <f t="shared" si="2"/>
        <v>2</v>
      </c>
      <c r="I65" s="42">
        <f t="shared" si="11"/>
        <v>2</v>
      </c>
      <c r="J65" s="53">
        <f t="shared" si="3"/>
        <v>100</v>
      </c>
      <c r="K65" s="66">
        <f t="shared" si="4"/>
        <v>38</v>
      </c>
      <c r="L65" s="67">
        <f t="shared" si="14"/>
        <v>2</v>
      </c>
      <c r="M65" s="44"/>
      <c r="N65" s="44"/>
      <c r="O65" s="29"/>
      <c r="P65" s="29"/>
      <c r="Q65" s="28">
        <f ca="1" t="shared" si="15"/>
        <v>0</v>
      </c>
      <c r="T65" s="48">
        <f t="shared" si="12"/>
        <v>2</v>
      </c>
      <c r="U65" s="48">
        <f t="shared" si="13"/>
        <v>0</v>
      </c>
    </row>
    <row r="66" spans="1:21" ht="15.75" customHeight="1">
      <c r="A66" s="29"/>
      <c r="B66" s="58">
        <f t="shared" si="7"/>
        <v>57</v>
      </c>
      <c r="C66" s="37">
        <f t="shared" si="0"/>
        <v>197</v>
      </c>
      <c r="D66" s="59"/>
      <c r="E66" s="60">
        <f>C66*E8</f>
        <v>98.5</v>
      </c>
      <c r="F66" s="61">
        <f t="shared" si="8"/>
        <v>136.5</v>
      </c>
      <c r="G66" s="41">
        <f t="shared" si="1"/>
        <v>2.73</v>
      </c>
      <c r="H66" s="59">
        <f t="shared" si="2"/>
        <v>2</v>
      </c>
      <c r="I66" s="42">
        <f t="shared" si="11"/>
        <v>2</v>
      </c>
      <c r="J66" s="38">
        <f t="shared" si="3"/>
        <v>100</v>
      </c>
      <c r="K66" s="61">
        <f t="shared" si="4"/>
        <v>36.5</v>
      </c>
      <c r="L66" s="62">
        <f t="shared" si="14"/>
        <v>2</v>
      </c>
      <c r="M66" s="44"/>
      <c r="N66" s="44"/>
      <c r="O66" s="29"/>
      <c r="P66" s="29"/>
      <c r="Q66" s="28">
        <f ca="1" t="shared" si="15"/>
        <v>0</v>
      </c>
      <c r="T66" s="48">
        <f t="shared" si="12"/>
        <v>2</v>
      </c>
      <c r="U66" s="48">
        <f t="shared" si="13"/>
        <v>0</v>
      </c>
    </row>
    <row r="67" spans="1:21" ht="15.75" customHeight="1">
      <c r="A67" s="29"/>
      <c r="B67" s="64">
        <f t="shared" si="7"/>
        <v>58</v>
      </c>
      <c r="C67" s="37">
        <f t="shared" si="0"/>
        <v>199</v>
      </c>
      <c r="D67" s="65"/>
      <c r="E67" s="66">
        <f>C67*E8</f>
        <v>99.5</v>
      </c>
      <c r="F67" s="66">
        <f t="shared" si="8"/>
        <v>136</v>
      </c>
      <c r="G67" s="52">
        <f t="shared" si="1"/>
        <v>2.72</v>
      </c>
      <c r="H67" s="65">
        <f t="shared" si="2"/>
        <v>2</v>
      </c>
      <c r="I67" s="42">
        <f t="shared" si="11"/>
        <v>2</v>
      </c>
      <c r="J67" s="53">
        <f t="shared" si="3"/>
        <v>100</v>
      </c>
      <c r="K67" s="66">
        <f t="shared" si="4"/>
        <v>36</v>
      </c>
      <c r="L67" s="67">
        <f t="shared" si="14"/>
        <v>2</v>
      </c>
      <c r="M67" s="44"/>
      <c r="N67" s="44"/>
      <c r="O67" s="29"/>
      <c r="P67" s="29"/>
      <c r="Q67" s="28">
        <f ca="1" t="shared" si="15"/>
        <v>0</v>
      </c>
      <c r="T67" s="48">
        <f t="shared" si="12"/>
        <v>2</v>
      </c>
      <c r="U67" s="48">
        <f t="shared" si="13"/>
        <v>0</v>
      </c>
    </row>
    <row r="68" spans="1:21" ht="15.75" customHeight="1">
      <c r="A68" s="29"/>
      <c r="B68" s="58">
        <f t="shared" si="7"/>
        <v>59</v>
      </c>
      <c r="C68" s="37">
        <f t="shared" si="0"/>
        <v>201</v>
      </c>
      <c r="D68" s="59"/>
      <c r="E68" s="60">
        <f>C68*E8</f>
        <v>100.5</v>
      </c>
      <c r="F68" s="61">
        <f t="shared" si="8"/>
        <v>136.5</v>
      </c>
      <c r="G68" s="41">
        <f t="shared" si="1"/>
        <v>2.73</v>
      </c>
      <c r="H68" s="59">
        <f t="shared" si="2"/>
        <v>2</v>
      </c>
      <c r="I68" s="42">
        <f t="shared" si="11"/>
        <v>2</v>
      </c>
      <c r="J68" s="38">
        <f t="shared" si="3"/>
        <v>100</v>
      </c>
      <c r="K68" s="61">
        <f t="shared" si="4"/>
        <v>36.5</v>
      </c>
      <c r="L68" s="62">
        <f t="shared" si="14"/>
        <v>2</v>
      </c>
      <c r="M68" s="44"/>
      <c r="N68" s="44"/>
      <c r="O68" s="29"/>
      <c r="P68" s="29"/>
      <c r="Q68" s="28">
        <f ca="1" t="shared" si="15"/>
        <v>0</v>
      </c>
      <c r="T68" s="48">
        <f t="shared" si="12"/>
        <v>2</v>
      </c>
      <c r="U68" s="48">
        <f t="shared" si="13"/>
        <v>0</v>
      </c>
    </row>
    <row r="69" spans="1:21" ht="15.75" customHeight="1">
      <c r="A69" s="29"/>
      <c r="B69" s="64">
        <f t="shared" si="7"/>
        <v>60</v>
      </c>
      <c r="C69" s="37">
        <f t="shared" si="0"/>
        <v>203</v>
      </c>
      <c r="D69" s="65"/>
      <c r="E69" s="66">
        <f>C69*E8+O5</f>
        <v>401.5</v>
      </c>
      <c r="F69" s="66">
        <f t="shared" si="8"/>
        <v>438</v>
      </c>
      <c r="G69" s="52">
        <f t="shared" si="1"/>
        <v>8.76</v>
      </c>
      <c r="H69" s="65">
        <f t="shared" si="2"/>
        <v>8</v>
      </c>
      <c r="I69" s="42">
        <f t="shared" si="11"/>
        <v>8</v>
      </c>
      <c r="J69" s="53">
        <f t="shared" si="3"/>
        <v>400</v>
      </c>
      <c r="K69" s="66">
        <f t="shared" si="4"/>
        <v>38</v>
      </c>
      <c r="L69" s="67">
        <f t="shared" si="14"/>
        <v>8</v>
      </c>
      <c r="M69" s="44"/>
      <c r="N69" s="44"/>
      <c r="O69" s="29"/>
      <c r="P69" s="29"/>
      <c r="Q69" s="28">
        <f ca="1" t="shared" si="15"/>
        <v>0</v>
      </c>
      <c r="T69" s="48">
        <f t="shared" si="12"/>
        <v>8</v>
      </c>
      <c r="U69" s="48">
        <f t="shared" si="13"/>
        <v>0</v>
      </c>
    </row>
    <row r="70" spans="1:21" ht="15.75" customHeight="1">
      <c r="A70" s="29"/>
      <c r="B70" s="58">
        <f t="shared" si="7"/>
        <v>61</v>
      </c>
      <c r="C70" s="37">
        <f t="shared" si="0"/>
        <v>211</v>
      </c>
      <c r="D70" s="59"/>
      <c r="E70" s="60">
        <f>C70*E8</f>
        <v>105.5</v>
      </c>
      <c r="F70" s="61">
        <f t="shared" si="8"/>
        <v>143.5</v>
      </c>
      <c r="G70" s="41">
        <f t="shared" si="1"/>
        <v>2.87</v>
      </c>
      <c r="H70" s="59">
        <f t="shared" si="2"/>
        <v>2</v>
      </c>
      <c r="I70" s="42">
        <f t="shared" si="11"/>
        <v>2</v>
      </c>
      <c r="J70" s="38">
        <f t="shared" si="3"/>
        <v>100</v>
      </c>
      <c r="K70" s="61">
        <f t="shared" si="4"/>
        <v>43.5</v>
      </c>
      <c r="L70" s="62">
        <f t="shared" si="14"/>
        <v>2</v>
      </c>
      <c r="M70" s="44"/>
      <c r="N70" s="44"/>
      <c r="O70" s="29"/>
      <c r="P70" s="29"/>
      <c r="Q70" s="28">
        <f ca="1" t="shared" si="15"/>
        <v>0</v>
      </c>
      <c r="T70" s="48">
        <f t="shared" si="12"/>
        <v>2</v>
      </c>
      <c r="U70" s="48">
        <f t="shared" si="13"/>
        <v>0</v>
      </c>
    </row>
    <row r="71" spans="1:21" ht="15.75" customHeight="1">
      <c r="A71" s="29"/>
      <c r="B71" s="64">
        <f t="shared" si="7"/>
        <v>62</v>
      </c>
      <c r="C71" s="37">
        <f t="shared" si="0"/>
        <v>213</v>
      </c>
      <c r="D71" s="65"/>
      <c r="E71" s="66">
        <f>C71*E8</f>
        <v>106.5</v>
      </c>
      <c r="F71" s="66">
        <f t="shared" si="8"/>
        <v>150</v>
      </c>
      <c r="G71" s="52">
        <f t="shared" si="1"/>
        <v>3</v>
      </c>
      <c r="H71" s="65">
        <f t="shared" si="2"/>
        <v>3</v>
      </c>
      <c r="I71" s="42">
        <f t="shared" si="11"/>
        <v>3</v>
      </c>
      <c r="J71" s="53">
        <f t="shared" si="3"/>
        <v>150</v>
      </c>
      <c r="K71" s="66">
        <f t="shared" si="4"/>
        <v>0</v>
      </c>
      <c r="L71" s="67">
        <f t="shared" si="14"/>
        <v>3</v>
      </c>
      <c r="M71" s="44"/>
      <c r="N71" s="44"/>
      <c r="O71" s="29"/>
      <c r="P71" s="29"/>
      <c r="Q71" s="28">
        <f ca="1" t="shared" si="15"/>
        <v>0</v>
      </c>
      <c r="T71" s="48">
        <f t="shared" si="12"/>
        <v>3</v>
      </c>
      <c r="U71" s="48">
        <f t="shared" si="13"/>
        <v>0</v>
      </c>
    </row>
    <row r="72" spans="1:21" ht="15.75" customHeight="1">
      <c r="A72" s="29"/>
      <c r="B72" s="74">
        <f t="shared" si="7"/>
        <v>63</v>
      </c>
      <c r="C72" s="37">
        <f t="shared" si="0"/>
        <v>216</v>
      </c>
      <c r="D72" s="75"/>
      <c r="E72" s="60">
        <f>C72*E8</f>
        <v>108</v>
      </c>
      <c r="F72" s="76">
        <f t="shared" si="8"/>
        <v>108</v>
      </c>
      <c r="G72" s="77">
        <f t="shared" si="1"/>
        <v>2.16</v>
      </c>
      <c r="H72" s="75">
        <f t="shared" si="2"/>
        <v>2</v>
      </c>
      <c r="I72" s="42">
        <f t="shared" si="11"/>
        <v>2</v>
      </c>
      <c r="J72" s="42">
        <f t="shared" si="3"/>
        <v>100</v>
      </c>
      <c r="K72" s="76">
        <f t="shared" si="4"/>
        <v>8</v>
      </c>
      <c r="L72" s="78">
        <f t="shared" si="14"/>
        <v>2</v>
      </c>
      <c r="M72" s="44"/>
      <c r="N72" s="44"/>
      <c r="O72" s="29"/>
      <c r="P72" s="29"/>
      <c r="Q72" s="28">
        <f ca="1" t="shared" si="15"/>
        <v>0</v>
      </c>
      <c r="T72" s="48">
        <f t="shared" si="12"/>
        <v>2</v>
      </c>
      <c r="U72" s="48">
        <f t="shared" si="13"/>
        <v>0</v>
      </c>
    </row>
    <row r="73" spans="1:21" ht="15.75" customHeight="1">
      <c r="A73" s="29"/>
      <c r="B73" s="64">
        <f t="shared" si="7"/>
        <v>64</v>
      </c>
      <c r="C73" s="37">
        <f t="shared" si="0"/>
        <v>218</v>
      </c>
      <c r="D73" s="65"/>
      <c r="E73" s="66">
        <f>C73*E8</f>
        <v>109</v>
      </c>
      <c r="F73" s="66">
        <f t="shared" si="8"/>
        <v>117</v>
      </c>
      <c r="G73" s="52">
        <f t="shared" si="1"/>
        <v>2.34</v>
      </c>
      <c r="H73" s="65">
        <f t="shared" si="2"/>
        <v>2</v>
      </c>
      <c r="I73" s="42">
        <f t="shared" si="11"/>
        <v>2</v>
      </c>
      <c r="J73" s="53">
        <f t="shared" si="3"/>
        <v>100</v>
      </c>
      <c r="K73" s="66">
        <f t="shared" si="4"/>
        <v>17</v>
      </c>
      <c r="L73" s="67">
        <f t="shared" si="14"/>
        <v>2</v>
      </c>
      <c r="M73" s="44"/>
      <c r="N73" s="44"/>
      <c r="O73" s="29"/>
      <c r="P73" s="29"/>
      <c r="Q73" s="28">
        <f ca="1" t="shared" si="15"/>
        <v>0</v>
      </c>
      <c r="T73" s="48">
        <f t="shared" si="12"/>
        <v>2</v>
      </c>
      <c r="U73" s="48">
        <f t="shared" si="13"/>
        <v>0</v>
      </c>
    </row>
    <row r="74" spans="1:21" ht="15.75" customHeight="1">
      <c r="A74" s="29"/>
      <c r="B74" s="79">
        <f t="shared" si="7"/>
        <v>65</v>
      </c>
      <c r="C74" s="37">
        <f aca="true" t="shared" si="16" ref="C74:C137">C73+L73</f>
        <v>220</v>
      </c>
      <c r="D74" s="80"/>
      <c r="E74" s="60">
        <f>C74*E8</f>
        <v>110</v>
      </c>
      <c r="F74" s="76">
        <f t="shared" si="8"/>
        <v>127</v>
      </c>
      <c r="G74" s="77">
        <f aca="true" t="shared" si="17" ref="G74:G137">F74/50</f>
        <v>2.54</v>
      </c>
      <c r="H74" s="75">
        <f aca="true" t="shared" si="18" ref="H74:H137">I74</f>
        <v>2</v>
      </c>
      <c r="I74" s="42">
        <f t="shared" si="11"/>
        <v>2</v>
      </c>
      <c r="J74" s="42">
        <f aca="true" t="shared" si="19" ref="J74:J137">I74*50</f>
        <v>100</v>
      </c>
      <c r="K74" s="76">
        <f aca="true" t="shared" si="20" ref="K74:K137">F74-J74</f>
        <v>27</v>
      </c>
      <c r="L74" s="78">
        <f t="shared" si="14"/>
        <v>2</v>
      </c>
      <c r="M74" s="44"/>
      <c r="N74" s="44"/>
      <c r="O74" s="29"/>
      <c r="P74" s="29"/>
      <c r="Q74" s="28">
        <f ca="1" t="shared" si="15"/>
        <v>0</v>
      </c>
      <c r="T74" s="48">
        <f aca="true" t="shared" si="21" ref="T74:T105">ROUND(G74-0.5,0)</f>
        <v>2</v>
      </c>
      <c r="U74" s="48">
        <f aca="true" t="shared" si="22" ref="U74:U105">+I74-T74</f>
        <v>0</v>
      </c>
    </row>
    <row r="75" spans="1:21" ht="15.75" customHeight="1">
      <c r="A75" s="29"/>
      <c r="B75" s="81">
        <f aca="true" t="shared" si="23" ref="B75:B138">B74+1</f>
        <v>66</v>
      </c>
      <c r="C75" s="37">
        <f t="shared" si="16"/>
        <v>222</v>
      </c>
      <c r="D75" s="65"/>
      <c r="E75" s="82">
        <f>C75*E8</f>
        <v>111</v>
      </c>
      <c r="F75" s="66">
        <f aca="true" t="shared" si="24" ref="F75:F138">K74+E75</f>
        <v>138</v>
      </c>
      <c r="G75" s="52">
        <f t="shared" si="17"/>
        <v>2.76</v>
      </c>
      <c r="H75" s="65">
        <f t="shared" si="18"/>
        <v>2</v>
      </c>
      <c r="I75" s="42">
        <f t="shared" si="11"/>
        <v>2</v>
      </c>
      <c r="J75" s="53">
        <f t="shared" si="19"/>
        <v>100</v>
      </c>
      <c r="K75" s="66">
        <f t="shared" si="20"/>
        <v>38</v>
      </c>
      <c r="L75" s="67">
        <f aca="true" t="shared" si="25" ref="L75:L106">IF(B75&lt;$O$8,I75,I75-Q75)</f>
        <v>2</v>
      </c>
      <c r="M75" s="29"/>
      <c r="N75" s="29"/>
      <c r="O75" s="29"/>
      <c r="P75" s="29"/>
      <c r="Q75" s="28">
        <f aca="true" ca="1" t="shared" si="26" ref="Q75:Q106">IF(B75&lt;$O$8+1,0,OFFSET(P75,-$O$8-1,-8))</f>
        <v>0</v>
      </c>
      <c r="T75" s="48">
        <f t="shared" si="21"/>
        <v>2</v>
      </c>
      <c r="U75" s="48">
        <f t="shared" si="22"/>
        <v>0</v>
      </c>
    </row>
    <row r="76" spans="1:21" ht="15.75" customHeight="1">
      <c r="A76" s="29"/>
      <c r="B76" s="79">
        <f t="shared" si="23"/>
        <v>67</v>
      </c>
      <c r="C76" s="37">
        <f t="shared" si="16"/>
        <v>224</v>
      </c>
      <c r="D76" s="75"/>
      <c r="E76" s="83">
        <f>C76*E8</f>
        <v>112</v>
      </c>
      <c r="F76" s="76">
        <f t="shared" si="24"/>
        <v>150</v>
      </c>
      <c r="G76" s="77">
        <f t="shared" si="17"/>
        <v>3</v>
      </c>
      <c r="H76" s="75">
        <f t="shared" si="18"/>
        <v>3</v>
      </c>
      <c r="I76" s="42">
        <f aca="true" t="shared" si="27" ref="I76:I139">IF(ROUND(G76-0.5,0)+C76&lt;=1000,ROUND(G76-0.5,0),1000-C76)</f>
        <v>3</v>
      </c>
      <c r="J76" s="42">
        <f t="shared" si="19"/>
        <v>150</v>
      </c>
      <c r="K76" s="76">
        <f t="shared" si="20"/>
        <v>0</v>
      </c>
      <c r="L76" s="78">
        <f t="shared" si="25"/>
        <v>3</v>
      </c>
      <c r="M76" s="29"/>
      <c r="N76" s="29"/>
      <c r="O76" s="29"/>
      <c r="P76" s="29"/>
      <c r="Q76" s="28">
        <f ca="1" t="shared" si="26"/>
        <v>0</v>
      </c>
      <c r="T76" s="48">
        <f t="shared" si="21"/>
        <v>3</v>
      </c>
      <c r="U76" s="48">
        <f t="shared" si="22"/>
        <v>0</v>
      </c>
    </row>
    <row r="77" spans="1:21" ht="15.75" customHeight="1">
      <c r="A77" s="29"/>
      <c r="B77" s="81">
        <f t="shared" si="23"/>
        <v>68</v>
      </c>
      <c r="C77" s="37">
        <f t="shared" si="16"/>
        <v>227</v>
      </c>
      <c r="D77" s="65"/>
      <c r="E77" s="82">
        <f>C77*E8</f>
        <v>113.5</v>
      </c>
      <c r="F77" s="66">
        <f t="shared" si="24"/>
        <v>113.5</v>
      </c>
      <c r="G77" s="52">
        <f t="shared" si="17"/>
        <v>2.27</v>
      </c>
      <c r="H77" s="65">
        <f t="shared" si="18"/>
        <v>2</v>
      </c>
      <c r="I77" s="42">
        <f t="shared" si="27"/>
        <v>2</v>
      </c>
      <c r="J77" s="53">
        <f t="shared" si="19"/>
        <v>100</v>
      </c>
      <c r="K77" s="66">
        <f t="shared" si="20"/>
        <v>13.5</v>
      </c>
      <c r="L77" s="67">
        <f t="shared" si="25"/>
        <v>2</v>
      </c>
      <c r="M77" s="29"/>
      <c r="N77" s="29"/>
      <c r="O77" s="29"/>
      <c r="P77" s="29"/>
      <c r="Q77" s="28">
        <f ca="1" t="shared" si="26"/>
        <v>0</v>
      </c>
      <c r="T77" s="48">
        <f t="shared" si="21"/>
        <v>2</v>
      </c>
      <c r="U77" s="48">
        <f t="shared" si="22"/>
        <v>0</v>
      </c>
    </row>
    <row r="78" spans="1:21" ht="15.75" customHeight="1">
      <c r="A78" s="29"/>
      <c r="B78" s="79">
        <f t="shared" si="23"/>
        <v>69</v>
      </c>
      <c r="C78" s="37">
        <f t="shared" si="16"/>
        <v>229</v>
      </c>
      <c r="D78" s="75"/>
      <c r="E78" s="83">
        <f>C78*E8</f>
        <v>114.5</v>
      </c>
      <c r="F78" s="76">
        <f t="shared" si="24"/>
        <v>128</v>
      </c>
      <c r="G78" s="77">
        <f t="shared" si="17"/>
        <v>2.56</v>
      </c>
      <c r="H78" s="75">
        <f t="shared" si="18"/>
        <v>2</v>
      </c>
      <c r="I78" s="42">
        <f t="shared" si="27"/>
        <v>2</v>
      </c>
      <c r="J78" s="42">
        <f t="shared" si="19"/>
        <v>100</v>
      </c>
      <c r="K78" s="76">
        <f t="shared" si="20"/>
        <v>28</v>
      </c>
      <c r="L78" s="78">
        <f t="shared" si="25"/>
        <v>2</v>
      </c>
      <c r="M78" s="29"/>
      <c r="N78" s="29"/>
      <c r="O78" s="29"/>
      <c r="P78" s="29"/>
      <c r="Q78" s="28">
        <f ca="1" t="shared" si="26"/>
        <v>0</v>
      </c>
      <c r="T78" s="48">
        <f t="shared" si="21"/>
        <v>2</v>
      </c>
      <c r="U78" s="48">
        <f t="shared" si="22"/>
        <v>0</v>
      </c>
    </row>
    <row r="79" spans="1:21" ht="15.75" customHeight="1">
      <c r="A79" s="84"/>
      <c r="B79" s="81">
        <f t="shared" si="23"/>
        <v>70</v>
      </c>
      <c r="C79" s="37">
        <f t="shared" si="16"/>
        <v>231</v>
      </c>
      <c r="D79" s="65"/>
      <c r="E79" s="82">
        <f>C79*E8</f>
        <v>115.5</v>
      </c>
      <c r="F79" s="66">
        <f t="shared" si="24"/>
        <v>143.5</v>
      </c>
      <c r="G79" s="52">
        <f t="shared" si="17"/>
        <v>2.87</v>
      </c>
      <c r="H79" s="65">
        <f t="shared" si="18"/>
        <v>2</v>
      </c>
      <c r="I79" s="42">
        <f t="shared" si="27"/>
        <v>2</v>
      </c>
      <c r="J79" s="53">
        <f t="shared" si="19"/>
        <v>100</v>
      </c>
      <c r="K79" s="66">
        <f t="shared" si="20"/>
        <v>43.5</v>
      </c>
      <c r="L79" s="67">
        <f t="shared" si="25"/>
        <v>2</v>
      </c>
      <c r="M79" s="84"/>
      <c r="N79" s="84"/>
      <c r="O79" s="84"/>
      <c r="P79" s="84"/>
      <c r="Q79" s="28">
        <f ca="1" t="shared" si="26"/>
        <v>0</v>
      </c>
      <c r="T79" s="48">
        <f t="shared" si="21"/>
        <v>2</v>
      </c>
      <c r="U79" s="48">
        <f t="shared" si="22"/>
        <v>0</v>
      </c>
    </row>
    <row r="80" spans="1:21" ht="15.75" customHeight="1">
      <c r="A80" s="84"/>
      <c r="B80" s="79">
        <f t="shared" si="23"/>
        <v>71</v>
      </c>
      <c r="C80" s="37">
        <f t="shared" si="16"/>
        <v>233</v>
      </c>
      <c r="D80" s="75"/>
      <c r="E80" s="83">
        <f>C80*E8</f>
        <v>116.5</v>
      </c>
      <c r="F80" s="76">
        <f t="shared" si="24"/>
        <v>160</v>
      </c>
      <c r="G80" s="77">
        <f t="shared" si="17"/>
        <v>3.2</v>
      </c>
      <c r="H80" s="75">
        <f t="shared" si="18"/>
        <v>3</v>
      </c>
      <c r="I80" s="42">
        <f t="shared" si="27"/>
        <v>3</v>
      </c>
      <c r="J80" s="42">
        <f t="shared" si="19"/>
        <v>150</v>
      </c>
      <c r="K80" s="76">
        <f t="shared" si="20"/>
        <v>10</v>
      </c>
      <c r="L80" s="78">
        <f t="shared" si="25"/>
        <v>3</v>
      </c>
      <c r="M80" s="84"/>
      <c r="N80" s="84"/>
      <c r="O80" s="84"/>
      <c r="P80" s="84"/>
      <c r="Q80" s="28">
        <f ca="1" t="shared" si="26"/>
        <v>0</v>
      </c>
      <c r="T80" s="48">
        <f t="shared" si="21"/>
        <v>3</v>
      </c>
      <c r="U80" s="48">
        <f t="shared" si="22"/>
        <v>0</v>
      </c>
    </row>
    <row r="81" spans="1:21" ht="15.75" customHeight="1">
      <c r="A81" s="84"/>
      <c r="B81" s="81">
        <f t="shared" si="23"/>
        <v>72</v>
      </c>
      <c r="C81" s="37">
        <f t="shared" si="16"/>
        <v>236</v>
      </c>
      <c r="D81" s="65"/>
      <c r="E81" s="82">
        <f>C81*E8</f>
        <v>118</v>
      </c>
      <c r="F81" s="66">
        <f t="shared" si="24"/>
        <v>128</v>
      </c>
      <c r="G81" s="52">
        <f t="shared" si="17"/>
        <v>2.56</v>
      </c>
      <c r="H81" s="65">
        <f t="shared" si="18"/>
        <v>2</v>
      </c>
      <c r="I81" s="42">
        <f t="shared" si="27"/>
        <v>2</v>
      </c>
      <c r="J81" s="53">
        <f t="shared" si="19"/>
        <v>100</v>
      </c>
      <c r="K81" s="66">
        <f t="shared" si="20"/>
        <v>28</v>
      </c>
      <c r="L81" s="67">
        <f t="shared" si="25"/>
        <v>2</v>
      </c>
      <c r="M81" s="84"/>
      <c r="N81" s="84"/>
      <c r="O81" s="84"/>
      <c r="P81" s="84"/>
      <c r="Q81" s="28">
        <f ca="1" t="shared" si="26"/>
        <v>0</v>
      </c>
      <c r="T81" s="48">
        <f t="shared" si="21"/>
        <v>2</v>
      </c>
      <c r="U81" s="48">
        <f t="shared" si="22"/>
        <v>0</v>
      </c>
    </row>
    <row r="82" spans="1:21" ht="15.75" customHeight="1">
      <c r="A82" s="84"/>
      <c r="B82" s="79">
        <f t="shared" si="23"/>
        <v>73</v>
      </c>
      <c r="C82" s="37">
        <f t="shared" si="16"/>
        <v>238</v>
      </c>
      <c r="D82" s="75"/>
      <c r="E82" s="83">
        <f>C82*E8</f>
        <v>119</v>
      </c>
      <c r="F82" s="76">
        <f t="shared" si="24"/>
        <v>147</v>
      </c>
      <c r="G82" s="77">
        <f t="shared" si="17"/>
        <v>2.94</v>
      </c>
      <c r="H82" s="75">
        <f t="shared" si="18"/>
        <v>2</v>
      </c>
      <c r="I82" s="42">
        <f t="shared" si="27"/>
        <v>2</v>
      </c>
      <c r="J82" s="42">
        <f t="shared" si="19"/>
        <v>100</v>
      </c>
      <c r="K82" s="76">
        <f t="shared" si="20"/>
        <v>47</v>
      </c>
      <c r="L82" s="78">
        <f t="shared" si="25"/>
        <v>2</v>
      </c>
      <c r="M82" s="84"/>
      <c r="N82" s="84"/>
      <c r="O82" s="84"/>
      <c r="P82" s="84"/>
      <c r="Q82" s="28">
        <f ca="1" t="shared" si="26"/>
        <v>0</v>
      </c>
      <c r="T82" s="48">
        <f t="shared" si="21"/>
        <v>2</v>
      </c>
      <c r="U82" s="48">
        <f t="shared" si="22"/>
        <v>0</v>
      </c>
    </row>
    <row r="83" spans="1:21" ht="15.75" customHeight="1">
      <c r="A83" s="84"/>
      <c r="B83" s="81">
        <f t="shared" si="23"/>
        <v>74</v>
      </c>
      <c r="C83" s="37">
        <f t="shared" si="16"/>
        <v>240</v>
      </c>
      <c r="D83" s="65"/>
      <c r="E83" s="82">
        <f>C83*E8</f>
        <v>120</v>
      </c>
      <c r="F83" s="66">
        <f t="shared" si="24"/>
        <v>167</v>
      </c>
      <c r="G83" s="52">
        <f t="shared" si="17"/>
        <v>3.34</v>
      </c>
      <c r="H83" s="65">
        <f t="shared" si="18"/>
        <v>3</v>
      </c>
      <c r="I83" s="42">
        <f t="shared" si="27"/>
        <v>3</v>
      </c>
      <c r="J83" s="53">
        <f t="shared" si="19"/>
        <v>150</v>
      </c>
      <c r="K83" s="66">
        <f t="shared" si="20"/>
        <v>17</v>
      </c>
      <c r="L83" s="67">
        <f t="shared" si="25"/>
        <v>3</v>
      </c>
      <c r="M83" s="84"/>
      <c r="N83" s="84"/>
      <c r="O83" s="84"/>
      <c r="P83" s="84"/>
      <c r="Q83" s="28">
        <f ca="1" t="shared" si="26"/>
        <v>0</v>
      </c>
      <c r="T83" s="48">
        <f t="shared" si="21"/>
        <v>3</v>
      </c>
      <c r="U83" s="48">
        <f t="shared" si="22"/>
        <v>0</v>
      </c>
    </row>
    <row r="84" spans="1:21" ht="15.75" customHeight="1">
      <c r="A84" s="84"/>
      <c r="B84" s="79">
        <f t="shared" si="23"/>
        <v>75</v>
      </c>
      <c r="C84" s="37">
        <f t="shared" si="16"/>
        <v>243</v>
      </c>
      <c r="D84" s="75"/>
      <c r="E84" s="83">
        <f>C84*E8+O5</f>
        <v>421.5</v>
      </c>
      <c r="F84" s="76">
        <f t="shared" si="24"/>
        <v>438.5</v>
      </c>
      <c r="G84" s="77">
        <f t="shared" si="17"/>
        <v>8.77</v>
      </c>
      <c r="H84" s="75">
        <f t="shared" si="18"/>
        <v>8</v>
      </c>
      <c r="I84" s="42">
        <f t="shared" si="27"/>
        <v>8</v>
      </c>
      <c r="J84" s="42">
        <f t="shared" si="19"/>
        <v>400</v>
      </c>
      <c r="K84" s="76">
        <f t="shared" si="20"/>
        <v>38.5</v>
      </c>
      <c r="L84" s="78">
        <f t="shared" si="25"/>
        <v>8</v>
      </c>
      <c r="M84" s="84"/>
      <c r="N84" s="84"/>
      <c r="O84" s="84"/>
      <c r="P84" s="84"/>
      <c r="Q84" s="28">
        <f ca="1" t="shared" si="26"/>
        <v>0</v>
      </c>
      <c r="T84" s="48">
        <f t="shared" si="21"/>
        <v>8</v>
      </c>
      <c r="U84" s="48">
        <f t="shared" si="22"/>
        <v>0</v>
      </c>
    </row>
    <row r="85" spans="1:21" ht="15.75" customHeight="1">
      <c r="A85" s="84"/>
      <c r="B85" s="81">
        <f t="shared" si="23"/>
        <v>76</v>
      </c>
      <c r="C85" s="37">
        <f t="shared" si="16"/>
        <v>251</v>
      </c>
      <c r="D85" s="65"/>
      <c r="E85" s="82">
        <f>C85*E8</f>
        <v>125.5</v>
      </c>
      <c r="F85" s="66">
        <f t="shared" si="24"/>
        <v>164</v>
      </c>
      <c r="G85" s="52">
        <f t="shared" si="17"/>
        <v>3.28</v>
      </c>
      <c r="H85" s="65">
        <f t="shared" si="18"/>
        <v>3</v>
      </c>
      <c r="I85" s="42">
        <f t="shared" si="27"/>
        <v>3</v>
      </c>
      <c r="J85" s="53">
        <f t="shared" si="19"/>
        <v>150</v>
      </c>
      <c r="K85" s="66">
        <f t="shared" si="20"/>
        <v>14</v>
      </c>
      <c r="L85" s="67">
        <f t="shared" si="25"/>
        <v>3</v>
      </c>
      <c r="M85" s="84"/>
      <c r="N85" s="84"/>
      <c r="O85" s="84"/>
      <c r="P85" s="84"/>
      <c r="Q85" s="28">
        <f ca="1" t="shared" si="26"/>
        <v>0</v>
      </c>
      <c r="T85" s="48">
        <f t="shared" si="21"/>
        <v>3</v>
      </c>
      <c r="U85" s="48">
        <f t="shared" si="22"/>
        <v>0</v>
      </c>
    </row>
    <row r="86" spans="1:21" ht="15.75" customHeight="1">
      <c r="A86" s="84"/>
      <c r="B86" s="79">
        <f t="shared" si="23"/>
        <v>77</v>
      </c>
      <c r="C86" s="37">
        <f t="shared" si="16"/>
        <v>254</v>
      </c>
      <c r="D86" s="75"/>
      <c r="E86" s="83">
        <f>C86*E8</f>
        <v>127</v>
      </c>
      <c r="F86" s="76">
        <f t="shared" si="24"/>
        <v>141</v>
      </c>
      <c r="G86" s="77">
        <f t="shared" si="17"/>
        <v>2.82</v>
      </c>
      <c r="H86" s="75">
        <f t="shared" si="18"/>
        <v>2</v>
      </c>
      <c r="I86" s="42">
        <f t="shared" si="27"/>
        <v>2</v>
      </c>
      <c r="J86" s="42">
        <f t="shared" si="19"/>
        <v>100</v>
      </c>
      <c r="K86" s="76">
        <f t="shared" si="20"/>
        <v>41</v>
      </c>
      <c r="L86" s="78">
        <f t="shared" si="25"/>
        <v>2</v>
      </c>
      <c r="M86" s="84"/>
      <c r="N86" s="84"/>
      <c r="O86" s="84"/>
      <c r="P86" s="84"/>
      <c r="Q86" s="28">
        <f ca="1" t="shared" si="26"/>
        <v>0</v>
      </c>
      <c r="T86" s="48">
        <f t="shared" si="21"/>
        <v>2</v>
      </c>
      <c r="U86" s="48">
        <f t="shared" si="22"/>
        <v>0</v>
      </c>
    </row>
    <row r="87" spans="1:21" ht="15.75" customHeight="1">
      <c r="A87" s="84"/>
      <c r="B87" s="81">
        <f t="shared" si="23"/>
        <v>78</v>
      </c>
      <c r="C87" s="37">
        <f t="shared" si="16"/>
        <v>256</v>
      </c>
      <c r="D87" s="65"/>
      <c r="E87" s="82">
        <f>C87*E8</f>
        <v>128</v>
      </c>
      <c r="F87" s="66">
        <f t="shared" si="24"/>
        <v>169</v>
      </c>
      <c r="G87" s="52">
        <f t="shared" si="17"/>
        <v>3.38</v>
      </c>
      <c r="H87" s="65">
        <f t="shared" si="18"/>
        <v>3</v>
      </c>
      <c r="I87" s="42">
        <f t="shared" si="27"/>
        <v>3</v>
      </c>
      <c r="J87" s="53">
        <f t="shared" si="19"/>
        <v>150</v>
      </c>
      <c r="K87" s="66">
        <f t="shared" si="20"/>
        <v>19</v>
      </c>
      <c r="L87" s="67">
        <f t="shared" si="25"/>
        <v>3</v>
      </c>
      <c r="M87" s="84"/>
      <c r="N87" s="84"/>
      <c r="O87" s="84"/>
      <c r="P87" s="84"/>
      <c r="Q87" s="28">
        <f ca="1" t="shared" si="26"/>
        <v>0</v>
      </c>
      <c r="T87" s="48">
        <f t="shared" si="21"/>
        <v>3</v>
      </c>
      <c r="U87" s="48">
        <f t="shared" si="22"/>
        <v>0</v>
      </c>
    </row>
    <row r="88" spans="1:21" ht="15.75" customHeight="1">
      <c r="A88" s="84"/>
      <c r="B88" s="79">
        <f t="shared" si="23"/>
        <v>79</v>
      </c>
      <c r="C88" s="37">
        <f t="shared" si="16"/>
        <v>259</v>
      </c>
      <c r="D88" s="75"/>
      <c r="E88" s="83">
        <f>C88*E8</f>
        <v>129.5</v>
      </c>
      <c r="F88" s="76">
        <f t="shared" si="24"/>
        <v>148.5</v>
      </c>
      <c r="G88" s="77">
        <f t="shared" si="17"/>
        <v>2.97</v>
      </c>
      <c r="H88" s="75">
        <f t="shared" si="18"/>
        <v>2</v>
      </c>
      <c r="I88" s="42">
        <f t="shared" si="27"/>
        <v>2</v>
      </c>
      <c r="J88" s="42">
        <f t="shared" si="19"/>
        <v>100</v>
      </c>
      <c r="K88" s="76">
        <f t="shared" si="20"/>
        <v>48.5</v>
      </c>
      <c r="L88" s="78">
        <f t="shared" si="25"/>
        <v>2</v>
      </c>
      <c r="M88" s="84"/>
      <c r="N88" s="84"/>
      <c r="O88" s="84"/>
      <c r="P88" s="84"/>
      <c r="Q88" s="28">
        <f ca="1" t="shared" si="26"/>
        <v>0</v>
      </c>
      <c r="T88" s="48">
        <f t="shared" si="21"/>
        <v>2</v>
      </c>
      <c r="U88" s="48">
        <f t="shared" si="22"/>
        <v>0</v>
      </c>
    </row>
    <row r="89" spans="1:21" ht="15.75" customHeight="1">
      <c r="A89" s="84"/>
      <c r="B89" s="81">
        <f t="shared" si="23"/>
        <v>80</v>
      </c>
      <c r="C89" s="37">
        <f t="shared" si="16"/>
        <v>261</v>
      </c>
      <c r="D89" s="65"/>
      <c r="E89" s="82">
        <f>C89*E8</f>
        <v>130.5</v>
      </c>
      <c r="F89" s="66">
        <f t="shared" si="24"/>
        <v>179</v>
      </c>
      <c r="G89" s="52">
        <f t="shared" si="17"/>
        <v>3.58</v>
      </c>
      <c r="H89" s="65">
        <f t="shared" si="18"/>
        <v>3</v>
      </c>
      <c r="I89" s="42">
        <f t="shared" si="27"/>
        <v>3</v>
      </c>
      <c r="J89" s="53">
        <f t="shared" si="19"/>
        <v>150</v>
      </c>
      <c r="K89" s="66">
        <f t="shared" si="20"/>
        <v>29</v>
      </c>
      <c r="L89" s="67">
        <f t="shared" si="25"/>
        <v>3</v>
      </c>
      <c r="M89" s="84"/>
      <c r="N89" s="84"/>
      <c r="O89" s="84"/>
      <c r="P89" s="84"/>
      <c r="Q89" s="28">
        <f ca="1" t="shared" si="26"/>
        <v>0</v>
      </c>
      <c r="T89" s="48">
        <f t="shared" si="21"/>
        <v>3</v>
      </c>
      <c r="U89" s="48">
        <f t="shared" si="22"/>
        <v>0</v>
      </c>
    </row>
    <row r="90" spans="1:21" ht="15.75" customHeight="1">
      <c r="A90" s="84"/>
      <c r="B90" s="79">
        <f t="shared" si="23"/>
        <v>81</v>
      </c>
      <c r="C90" s="37">
        <f t="shared" si="16"/>
        <v>264</v>
      </c>
      <c r="D90" s="75"/>
      <c r="E90" s="83">
        <f>C90*E8</f>
        <v>132</v>
      </c>
      <c r="F90" s="76">
        <f t="shared" si="24"/>
        <v>161</v>
      </c>
      <c r="G90" s="77">
        <f t="shared" si="17"/>
        <v>3.22</v>
      </c>
      <c r="H90" s="75">
        <f t="shared" si="18"/>
        <v>3</v>
      </c>
      <c r="I90" s="42">
        <f t="shared" si="27"/>
        <v>3</v>
      </c>
      <c r="J90" s="42">
        <f t="shared" si="19"/>
        <v>150</v>
      </c>
      <c r="K90" s="76">
        <f t="shared" si="20"/>
        <v>11</v>
      </c>
      <c r="L90" s="78">
        <f t="shared" si="25"/>
        <v>3</v>
      </c>
      <c r="M90" s="84"/>
      <c r="N90" s="84"/>
      <c r="O90" s="84"/>
      <c r="P90" s="84"/>
      <c r="Q90" s="28">
        <f ca="1" t="shared" si="26"/>
        <v>0</v>
      </c>
      <c r="T90" s="48">
        <f t="shared" si="21"/>
        <v>3</v>
      </c>
      <c r="U90" s="48">
        <f t="shared" si="22"/>
        <v>0</v>
      </c>
    </row>
    <row r="91" spans="1:21" ht="15.75" customHeight="1">
      <c r="A91" s="84"/>
      <c r="B91" s="81">
        <f t="shared" si="23"/>
        <v>82</v>
      </c>
      <c r="C91" s="37">
        <f t="shared" si="16"/>
        <v>267</v>
      </c>
      <c r="D91" s="65"/>
      <c r="E91" s="82">
        <f>C91*E8</f>
        <v>133.5</v>
      </c>
      <c r="F91" s="66">
        <f t="shared" si="24"/>
        <v>144.5</v>
      </c>
      <c r="G91" s="52">
        <f t="shared" si="17"/>
        <v>2.89</v>
      </c>
      <c r="H91" s="65">
        <f t="shared" si="18"/>
        <v>2</v>
      </c>
      <c r="I91" s="42">
        <f t="shared" si="27"/>
        <v>2</v>
      </c>
      <c r="J91" s="53">
        <f t="shared" si="19"/>
        <v>100</v>
      </c>
      <c r="K91" s="66">
        <f t="shared" si="20"/>
        <v>44.5</v>
      </c>
      <c r="L91" s="67">
        <f t="shared" si="25"/>
        <v>2</v>
      </c>
      <c r="M91" s="84"/>
      <c r="N91" s="84"/>
      <c r="O91" s="84"/>
      <c r="P91" s="84"/>
      <c r="Q91" s="28">
        <f ca="1" t="shared" si="26"/>
        <v>0</v>
      </c>
      <c r="T91" s="48">
        <f t="shared" si="21"/>
        <v>2</v>
      </c>
      <c r="U91" s="48">
        <f t="shared" si="22"/>
        <v>0</v>
      </c>
    </row>
    <row r="92" spans="1:21" ht="15.75" customHeight="1">
      <c r="A92" s="84"/>
      <c r="B92" s="79">
        <f t="shared" si="23"/>
        <v>83</v>
      </c>
      <c r="C92" s="37">
        <f t="shared" si="16"/>
        <v>269</v>
      </c>
      <c r="D92" s="75"/>
      <c r="E92" s="83">
        <f>C92*E8</f>
        <v>134.5</v>
      </c>
      <c r="F92" s="76">
        <f t="shared" si="24"/>
        <v>179</v>
      </c>
      <c r="G92" s="77">
        <f t="shared" si="17"/>
        <v>3.58</v>
      </c>
      <c r="H92" s="75">
        <f t="shared" si="18"/>
        <v>3</v>
      </c>
      <c r="I92" s="42">
        <f t="shared" si="27"/>
        <v>3</v>
      </c>
      <c r="J92" s="42">
        <f t="shared" si="19"/>
        <v>150</v>
      </c>
      <c r="K92" s="76">
        <f t="shared" si="20"/>
        <v>29</v>
      </c>
      <c r="L92" s="78">
        <f t="shared" si="25"/>
        <v>3</v>
      </c>
      <c r="M92" s="84"/>
      <c r="N92" s="84"/>
      <c r="O92" s="84"/>
      <c r="P92" s="84"/>
      <c r="Q92" s="28">
        <f ca="1" t="shared" si="26"/>
        <v>0</v>
      </c>
      <c r="T92" s="48">
        <f t="shared" si="21"/>
        <v>3</v>
      </c>
      <c r="U92" s="48">
        <f t="shared" si="22"/>
        <v>0</v>
      </c>
    </row>
    <row r="93" spans="1:21" ht="15.75" customHeight="1">
      <c r="A93" s="84"/>
      <c r="B93" s="81">
        <f t="shared" si="23"/>
        <v>84</v>
      </c>
      <c r="C93" s="37">
        <f t="shared" si="16"/>
        <v>272</v>
      </c>
      <c r="D93" s="65"/>
      <c r="E93" s="82">
        <f>C93*E8</f>
        <v>136</v>
      </c>
      <c r="F93" s="66">
        <f t="shared" si="24"/>
        <v>165</v>
      </c>
      <c r="G93" s="52">
        <f t="shared" si="17"/>
        <v>3.3</v>
      </c>
      <c r="H93" s="65">
        <f t="shared" si="18"/>
        <v>3</v>
      </c>
      <c r="I93" s="42">
        <f t="shared" si="27"/>
        <v>3</v>
      </c>
      <c r="J93" s="53">
        <f t="shared" si="19"/>
        <v>150</v>
      </c>
      <c r="K93" s="66">
        <f t="shared" si="20"/>
        <v>15</v>
      </c>
      <c r="L93" s="67">
        <f t="shared" si="25"/>
        <v>3</v>
      </c>
      <c r="M93" s="84"/>
      <c r="N93" s="84"/>
      <c r="O93" s="84"/>
      <c r="P93" s="84"/>
      <c r="Q93" s="28">
        <f ca="1" t="shared" si="26"/>
        <v>0</v>
      </c>
      <c r="T93" s="48">
        <f t="shared" si="21"/>
        <v>3</v>
      </c>
      <c r="U93" s="48">
        <f t="shared" si="22"/>
        <v>0</v>
      </c>
    </row>
    <row r="94" spans="1:21" ht="15.75" customHeight="1">
      <c r="A94" s="84"/>
      <c r="B94" s="79">
        <f t="shared" si="23"/>
        <v>85</v>
      </c>
      <c r="C94" s="37">
        <f t="shared" si="16"/>
        <v>275</v>
      </c>
      <c r="D94" s="75"/>
      <c r="E94" s="83">
        <f>C94*E8</f>
        <v>137.5</v>
      </c>
      <c r="F94" s="76">
        <f t="shared" si="24"/>
        <v>152.5</v>
      </c>
      <c r="G94" s="77">
        <f t="shared" si="17"/>
        <v>3.05</v>
      </c>
      <c r="H94" s="75">
        <f t="shared" si="18"/>
        <v>3</v>
      </c>
      <c r="I94" s="42">
        <f t="shared" si="27"/>
        <v>3</v>
      </c>
      <c r="J94" s="42">
        <f t="shared" si="19"/>
        <v>150</v>
      </c>
      <c r="K94" s="76">
        <f t="shared" si="20"/>
        <v>2.5</v>
      </c>
      <c r="L94" s="78">
        <f t="shared" si="25"/>
        <v>3</v>
      </c>
      <c r="M94" s="84"/>
      <c r="N94" s="84"/>
      <c r="O94" s="84"/>
      <c r="P94" s="84"/>
      <c r="Q94" s="28">
        <f ca="1" t="shared" si="26"/>
        <v>0</v>
      </c>
      <c r="T94" s="48">
        <f t="shared" si="21"/>
        <v>3</v>
      </c>
      <c r="U94" s="48">
        <f t="shared" si="22"/>
        <v>0</v>
      </c>
    </row>
    <row r="95" spans="1:21" ht="15.75" customHeight="1">
      <c r="A95" s="84"/>
      <c r="B95" s="81">
        <f t="shared" si="23"/>
        <v>86</v>
      </c>
      <c r="C95" s="37">
        <f t="shared" si="16"/>
        <v>278</v>
      </c>
      <c r="D95" s="65"/>
      <c r="E95" s="82">
        <f>C95*E8</f>
        <v>139</v>
      </c>
      <c r="F95" s="66">
        <f t="shared" si="24"/>
        <v>141.5</v>
      </c>
      <c r="G95" s="52">
        <f t="shared" si="17"/>
        <v>2.83</v>
      </c>
      <c r="H95" s="65">
        <f t="shared" si="18"/>
        <v>2</v>
      </c>
      <c r="I95" s="42">
        <f t="shared" si="27"/>
        <v>2</v>
      </c>
      <c r="J95" s="53">
        <f t="shared" si="19"/>
        <v>100</v>
      </c>
      <c r="K95" s="66">
        <f t="shared" si="20"/>
        <v>41.5</v>
      </c>
      <c r="L95" s="67">
        <f t="shared" si="25"/>
        <v>2</v>
      </c>
      <c r="M95" s="84"/>
      <c r="N95" s="84"/>
      <c r="O95" s="84"/>
      <c r="P95" s="84"/>
      <c r="Q95" s="28">
        <f ca="1" t="shared" si="26"/>
        <v>0</v>
      </c>
      <c r="T95" s="48">
        <f t="shared" si="21"/>
        <v>2</v>
      </c>
      <c r="U95" s="48">
        <f t="shared" si="22"/>
        <v>0</v>
      </c>
    </row>
    <row r="96" spans="1:21" ht="15.75" customHeight="1">
      <c r="A96" s="84"/>
      <c r="B96" s="79">
        <f t="shared" si="23"/>
        <v>87</v>
      </c>
      <c r="C96" s="37">
        <f t="shared" si="16"/>
        <v>280</v>
      </c>
      <c r="D96" s="75"/>
      <c r="E96" s="83">
        <f>C96*E8</f>
        <v>140</v>
      </c>
      <c r="F96" s="76">
        <f t="shared" si="24"/>
        <v>181.5</v>
      </c>
      <c r="G96" s="77">
        <f t="shared" si="17"/>
        <v>3.63</v>
      </c>
      <c r="H96" s="75">
        <f t="shared" si="18"/>
        <v>3</v>
      </c>
      <c r="I96" s="42">
        <f t="shared" si="27"/>
        <v>3</v>
      </c>
      <c r="J96" s="42">
        <f t="shared" si="19"/>
        <v>150</v>
      </c>
      <c r="K96" s="76">
        <f t="shared" si="20"/>
        <v>31.5</v>
      </c>
      <c r="L96" s="78">
        <f t="shared" si="25"/>
        <v>3</v>
      </c>
      <c r="M96" s="84"/>
      <c r="N96" s="84"/>
      <c r="O96" s="84"/>
      <c r="P96" s="84"/>
      <c r="Q96" s="28">
        <f ca="1" t="shared" si="26"/>
        <v>0</v>
      </c>
      <c r="T96" s="48">
        <f t="shared" si="21"/>
        <v>3</v>
      </c>
      <c r="U96" s="48">
        <f t="shared" si="22"/>
        <v>0</v>
      </c>
    </row>
    <row r="97" spans="1:21" ht="15.75" customHeight="1">
      <c r="A97" s="84"/>
      <c r="B97" s="81">
        <f t="shared" si="23"/>
        <v>88</v>
      </c>
      <c r="C97" s="37">
        <f t="shared" si="16"/>
        <v>283</v>
      </c>
      <c r="D97" s="65"/>
      <c r="E97" s="82">
        <f>C97*E8</f>
        <v>141.5</v>
      </c>
      <c r="F97" s="66">
        <f t="shared" si="24"/>
        <v>173</v>
      </c>
      <c r="G97" s="52">
        <f t="shared" si="17"/>
        <v>3.46</v>
      </c>
      <c r="H97" s="65">
        <f t="shared" si="18"/>
        <v>3</v>
      </c>
      <c r="I97" s="42">
        <f t="shared" si="27"/>
        <v>3</v>
      </c>
      <c r="J97" s="53">
        <f t="shared" si="19"/>
        <v>150</v>
      </c>
      <c r="K97" s="66">
        <f t="shared" si="20"/>
        <v>23</v>
      </c>
      <c r="L97" s="67">
        <f t="shared" si="25"/>
        <v>3</v>
      </c>
      <c r="M97" s="84"/>
      <c r="N97" s="84"/>
      <c r="O97" s="84"/>
      <c r="P97" s="84"/>
      <c r="Q97" s="28">
        <f ca="1" t="shared" si="26"/>
        <v>0</v>
      </c>
      <c r="T97" s="48">
        <f t="shared" si="21"/>
        <v>3</v>
      </c>
      <c r="U97" s="48">
        <f t="shared" si="22"/>
        <v>0</v>
      </c>
    </row>
    <row r="98" spans="1:21" ht="15.75" customHeight="1">
      <c r="A98" s="84"/>
      <c r="B98" s="79">
        <f t="shared" si="23"/>
        <v>89</v>
      </c>
      <c r="C98" s="37">
        <f t="shared" si="16"/>
        <v>286</v>
      </c>
      <c r="D98" s="75"/>
      <c r="E98" s="83">
        <f>C98*E8</f>
        <v>143</v>
      </c>
      <c r="F98" s="76">
        <f t="shared" si="24"/>
        <v>166</v>
      </c>
      <c r="G98" s="77">
        <f t="shared" si="17"/>
        <v>3.32</v>
      </c>
      <c r="H98" s="75">
        <f t="shared" si="18"/>
        <v>3</v>
      </c>
      <c r="I98" s="42">
        <f t="shared" si="27"/>
        <v>3</v>
      </c>
      <c r="J98" s="42">
        <f t="shared" si="19"/>
        <v>150</v>
      </c>
      <c r="K98" s="76">
        <f t="shared" si="20"/>
        <v>16</v>
      </c>
      <c r="L98" s="78">
        <f t="shared" si="25"/>
        <v>3</v>
      </c>
      <c r="M98" s="84"/>
      <c r="N98" s="84"/>
      <c r="O98" s="84"/>
      <c r="P98" s="84"/>
      <c r="Q98" s="28">
        <f ca="1" t="shared" si="26"/>
        <v>0</v>
      </c>
      <c r="T98" s="48">
        <f t="shared" si="21"/>
        <v>3</v>
      </c>
      <c r="U98" s="48">
        <f t="shared" si="22"/>
        <v>0</v>
      </c>
    </row>
    <row r="99" spans="1:21" ht="15.75" customHeight="1">
      <c r="A99" s="84"/>
      <c r="B99" s="81">
        <f t="shared" si="23"/>
        <v>90</v>
      </c>
      <c r="C99" s="37">
        <f t="shared" si="16"/>
        <v>289</v>
      </c>
      <c r="D99" s="65"/>
      <c r="E99" s="82">
        <f>C99*E8+O5</f>
        <v>444.5</v>
      </c>
      <c r="F99" s="66">
        <f t="shared" si="24"/>
        <v>460.5</v>
      </c>
      <c r="G99" s="52">
        <f t="shared" si="17"/>
        <v>9.21</v>
      </c>
      <c r="H99" s="65">
        <f t="shared" si="18"/>
        <v>9</v>
      </c>
      <c r="I99" s="42">
        <f t="shared" si="27"/>
        <v>9</v>
      </c>
      <c r="J99" s="53">
        <f t="shared" si="19"/>
        <v>450</v>
      </c>
      <c r="K99" s="66">
        <f t="shared" si="20"/>
        <v>10.5</v>
      </c>
      <c r="L99" s="67">
        <f t="shared" si="25"/>
        <v>9</v>
      </c>
      <c r="M99" s="84"/>
      <c r="N99" s="84"/>
      <c r="O99" s="84"/>
      <c r="P99" s="84"/>
      <c r="Q99" s="28">
        <f ca="1" t="shared" si="26"/>
        <v>0</v>
      </c>
      <c r="T99" s="48">
        <f t="shared" si="21"/>
        <v>9</v>
      </c>
      <c r="U99" s="48">
        <f t="shared" si="22"/>
        <v>0</v>
      </c>
    </row>
    <row r="100" spans="1:21" ht="15.75" customHeight="1">
      <c r="A100" s="84"/>
      <c r="B100" s="79">
        <f t="shared" si="23"/>
        <v>91</v>
      </c>
      <c r="C100" s="37">
        <f t="shared" si="16"/>
        <v>298</v>
      </c>
      <c r="D100" s="75"/>
      <c r="E100" s="83">
        <f>C100*E8</f>
        <v>149</v>
      </c>
      <c r="F100" s="76">
        <f t="shared" si="24"/>
        <v>159.5</v>
      </c>
      <c r="G100" s="77">
        <f t="shared" si="17"/>
        <v>3.19</v>
      </c>
      <c r="H100" s="75">
        <f t="shared" si="18"/>
        <v>3</v>
      </c>
      <c r="I100" s="42">
        <f t="shared" si="27"/>
        <v>3</v>
      </c>
      <c r="J100" s="42">
        <f t="shared" si="19"/>
        <v>150</v>
      </c>
      <c r="K100" s="76">
        <f t="shared" si="20"/>
        <v>9.5</v>
      </c>
      <c r="L100" s="78">
        <f t="shared" si="25"/>
        <v>3</v>
      </c>
      <c r="M100" s="84"/>
      <c r="N100" s="84"/>
      <c r="O100" s="84"/>
      <c r="P100" s="84"/>
      <c r="Q100" s="28">
        <f ca="1" t="shared" si="26"/>
        <v>0</v>
      </c>
      <c r="T100" s="48">
        <f t="shared" si="21"/>
        <v>3</v>
      </c>
      <c r="U100" s="48">
        <f t="shared" si="22"/>
        <v>0</v>
      </c>
    </row>
    <row r="101" spans="1:21" ht="15.75" customHeight="1">
      <c r="A101" s="84"/>
      <c r="B101" s="81">
        <f t="shared" si="23"/>
        <v>92</v>
      </c>
      <c r="C101" s="37">
        <f t="shared" si="16"/>
        <v>301</v>
      </c>
      <c r="D101" s="65"/>
      <c r="E101" s="82">
        <f>C101*E8</f>
        <v>150.5</v>
      </c>
      <c r="F101" s="66">
        <f t="shared" si="24"/>
        <v>160</v>
      </c>
      <c r="G101" s="52">
        <f t="shared" si="17"/>
        <v>3.2</v>
      </c>
      <c r="H101" s="65">
        <f t="shared" si="18"/>
        <v>3</v>
      </c>
      <c r="I101" s="42">
        <f t="shared" si="27"/>
        <v>3</v>
      </c>
      <c r="J101" s="53">
        <f t="shared" si="19"/>
        <v>150</v>
      </c>
      <c r="K101" s="66">
        <f t="shared" si="20"/>
        <v>10</v>
      </c>
      <c r="L101" s="67">
        <f t="shared" si="25"/>
        <v>3</v>
      </c>
      <c r="M101" s="84"/>
      <c r="N101" s="84"/>
      <c r="O101" s="84"/>
      <c r="P101" s="84"/>
      <c r="Q101" s="28">
        <f ca="1" t="shared" si="26"/>
        <v>0</v>
      </c>
      <c r="T101" s="48">
        <f t="shared" si="21"/>
        <v>3</v>
      </c>
      <c r="U101" s="48">
        <f t="shared" si="22"/>
        <v>0</v>
      </c>
    </row>
    <row r="102" spans="1:21" ht="15.75" customHeight="1">
      <c r="A102" s="84"/>
      <c r="B102" s="79">
        <f t="shared" si="23"/>
        <v>93</v>
      </c>
      <c r="C102" s="37">
        <f t="shared" si="16"/>
        <v>304</v>
      </c>
      <c r="D102" s="75"/>
      <c r="E102" s="83">
        <f>C102*E8</f>
        <v>152</v>
      </c>
      <c r="F102" s="76">
        <f t="shared" si="24"/>
        <v>162</v>
      </c>
      <c r="G102" s="77">
        <f t="shared" si="17"/>
        <v>3.24</v>
      </c>
      <c r="H102" s="75">
        <f t="shared" si="18"/>
        <v>3</v>
      </c>
      <c r="I102" s="42">
        <f t="shared" si="27"/>
        <v>3</v>
      </c>
      <c r="J102" s="42">
        <f t="shared" si="19"/>
        <v>150</v>
      </c>
      <c r="K102" s="76">
        <f t="shared" si="20"/>
        <v>12</v>
      </c>
      <c r="L102" s="78">
        <f t="shared" si="25"/>
        <v>3</v>
      </c>
      <c r="M102" s="84"/>
      <c r="N102" s="84"/>
      <c r="O102" s="84"/>
      <c r="P102" s="84"/>
      <c r="Q102" s="28">
        <f ca="1" t="shared" si="26"/>
        <v>0</v>
      </c>
      <c r="T102" s="48">
        <f t="shared" si="21"/>
        <v>3</v>
      </c>
      <c r="U102" s="48">
        <f t="shared" si="22"/>
        <v>0</v>
      </c>
    </row>
    <row r="103" spans="1:21" ht="15.75" customHeight="1">
      <c r="A103" s="84"/>
      <c r="B103" s="81">
        <f t="shared" si="23"/>
        <v>94</v>
      </c>
      <c r="C103" s="37">
        <f t="shared" si="16"/>
        <v>307</v>
      </c>
      <c r="D103" s="65"/>
      <c r="E103" s="82">
        <f>C103*E8</f>
        <v>153.5</v>
      </c>
      <c r="F103" s="66">
        <f t="shared" si="24"/>
        <v>165.5</v>
      </c>
      <c r="G103" s="52">
        <f t="shared" si="17"/>
        <v>3.31</v>
      </c>
      <c r="H103" s="65">
        <f t="shared" si="18"/>
        <v>3</v>
      </c>
      <c r="I103" s="42">
        <f t="shared" si="27"/>
        <v>3</v>
      </c>
      <c r="J103" s="53">
        <f t="shared" si="19"/>
        <v>150</v>
      </c>
      <c r="K103" s="66">
        <f t="shared" si="20"/>
        <v>15.5</v>
      </c>
      <c r="L103" s="67">
        <f t="shared" si="25"/>
        <v>3</v>
      </c>
      <c r="M103" s="84"/>
      <c r="N103" s="84"/>
      <c r="O103" s="84"/>
      <c r="P103" s="84"/>
      <c r="Q103" s="28">
        <f ca="1" t="shared" si="26"/>
        <v>0</v>
      </c>
      <c r="T103" s="48">
        <f t="shared" si="21"/>
        <v>3</v>
      </c>
      <c r="U103" s="48">
        <f t="shared" si="22"/>
        <v>0</v>
      </c>
    </row>
    <row r="104" spans="1:21" ht="15.75" customHeight="1">
      <c r="A104" s="84"/>
      <c r="B104" s="79">
        <f t="shared" si="23"/>
        <v>95</v>
      </c>
      <c r="C104" s="37">
        <f t="shared" si="16"/>
        <v>310</v>
      </c>
      <c r="D104" s="75"/>
      <c r="E104" s="83">
        <f>C104*E8</f>
        <v>155</v>
      </c>
      <c r="F104" s="76">
        <f t="shared" si="24"/>
        <v>170.5</v>
      </c>
      <c r="G104" s="77">
        <f t="shared" si="17"/>
        <v>3.41</v>
      </c>
      <c r="H104" s="75">
        <f t="shared" si="18"/>
        <v>3</v>
      </c>
      <c r="I104" s="42">
        <f t="shared" si="27"/>
        <v>3</v>
      </c>
      <c r="J104" s="42">
        <f t="shared" si="19"/>
        <v>150</v>
      </c>
      <c r="K104" s="76">
        <f t="shared" si="20"/>
        <v>20.5</v>
      </c>
      <c r="L104" s="78">
        <f t="shared" si="25"/>
        <v>3</v>
      </c>
      <c r="M104" s="84"/>
      <c r="N104" s="84"/>
      <c r="O104" s="84"/>
      <c r="P104" s="84"/>
      <c r="Q104" s="28">
        <f ca="1" t="shared" si="26"/>
        <v>0</v>
      </c>
      <c r="T104" s="48">
        <f t="shared" si="21"/>
        <v>3</v>
      </c>
      <c r="U104" s="48">
        <f t="shared" si="22"/>
        <v>0</v>
      </c>
    </row>
    <row r="105" spans="1:21" ht="15.75" customHeight="1">
      <c r="A105" s="84"/>
      <c r="B105" s="81">
        <f t="shared" si="23"/>
        <v>96</v>
      </c>
      <c r="C105" s="37">
        <f t="shared" si="16"/>
        <v>313</v>
      </c>
      <c r="D105" s="65"/>
      <c r="E105" s="82">
        <f>C105*E8</f>
        <v>156.5</v>
      </c>
      <c r="F105" s="66">
        <f t="shared" si="24"/>
        <v>177</v>
      </c>
      <c r="G105" s="52">
        <f t="shared" si="17"/>
        <v>3.54</v>
      </c>
      <c r="H105" s="65">
        <f t="shared" si="18"/>
        <v>3</v>
      </c>
      <c r="I105" s="42">
        <f t="shared" si="27"/>
        <v>3</v>
      </c>
      <c r="J105" s="53">
        <f t="shared" si="19"/>
        <v>150</v>
      </c>
      <c r="K105" s="66">
        <f t="shared" si="20"/>
        <v>27</v>
      </c>
      <c r="L105" s="67">
        <f t="shared" si="25"/>
        <v>3</v>
      </c>
      <c r="M105" s="84"/>
      <c r="N105" s="84"/>
      <c r="O105" s="84"/>
      <c r="P105" s="84"/>
      <c r="Q105" s="28">
        <f ca="1" t="shared" si="26"/>
        <v>0</v>
      </c>
      <c r="T105" s="48">
        <f t="shared" si="21"/>
        <v>3</v>
      </c>
      <c r="U105" s="48">
        <f t="shared" si="22"/>
        <v>0</v>
      </c>
    </row>
    <row r="106" spans="1:21" ht="15.75" customHeight="1">
      <c r="A106" s="84"/>
      <c r="B106" s="79">
        <f t="shared" si="23"/>
        <v>97</v>
      </c>
      <c r="C106" s="37">
        <f t="shared" si="16"/>
        <v>316</v>
      </c>
      <c r="D106" s="75"/>
      <c r="E106" s="83">
        <f>C106*E8</f>
        <v>158</v>
      </c>
      <c r="F106" s="76">
        <f t="shared" si="24"/>
        <v>185</v>
      </c>
      <c r="G106" s="77">
        <f t="shared" si="17"/>
        <v>3.7</v>
      </c>
      <c r="H106" s="75">
        <f t="shared" si="18"/>
        <v>3</v>
      </c>
      <c r="I106" s="42">
        <f t="shared" si="27"/>
        <v>3</v>
      </c>
      <c r="J106" s="42">
        <f t="shared" si="19"/>
        <v>150</v>
      </c>
      <c r="K106" s="76">
        <f t="shared" si="20"/>
        <v>35</v>
      </c>
      <c r="L106" s="78">
        <f t="shared" si="25"/>
        <v>3</v>
      </c>
      <c r="M106" s="84"/>
      <c r="N106" s="84"/>
      <c r="O106" s="84"/>
      <c r="P106" s="84"/>
      <c r="Q106" s="28">
        <f ca="1" t="shared" si="26"/>
        <v>0</v>
      </c>
      <c r="T106" s="48">
        <f aca="true" t="shared" si="28" ref="T106:T137">ROUND(G106-0.5,0)</f>
        <v>3</v>
      </c>
      <c r="U106" s="48">
        <f aca="true" t="shared" si="29" ref="U106:U137">+I106-T106</f>
        <v>0</v>
      </c>
    </row>
    <row r="107" spans="1:21" ht="15.75" customHeight="1">
      <c r="A107" s="84"/>
      <c r="B107" s="81">
        <f t="shared" si="23"/>
        <v>98</v>
      </c>
      <c r="C107" s="37">
        <f t="shared" si="16"/>
        <v>319</v>
      </c>
      <c r="D107" s="65"/>
      <c r="E107" s="82">
        <f>C107*E8</f>
        <v>159.5</v>
      </c>
      <c r="F107" s="66">
        <f t="shared" si="24"/>
        <v>194.5</v>
      </c>
      <c r="G107" s="52">
        <f t="shared" si="17"/>
        <v>3.89</v>
      </c>
      <c r="H107" s="65">
        <f t="shared" si="18"/>
        <v>3</v>
      </c>
      <c r="I107" s="42">
        <f t="shared" si="27"/>
        <v>3</v>
      </c>
      <c r="J107" s="53">
        <f t="shared" si="19"/>
        <v>150</v>
      </c>
      <c r="K107" s="66">
        <f t="shared" si="20"/>
        <v>44.5</v>
      </c>
      <c r="L107" s="67">
        <f aca="true" t="shared" si="30" ref="L107:L138">IF(B107&lt;$O$8,I107,I107-Q107)</f>
        <v>3</v>
      </c>
      <c r="M107" s="84"/>
      <c r="N107" s="84"/>
      <c r="O107" s="84"/>
      <c r="P107" s="84"/>
      <c r="Q107" s="28">
        <f aca="true" ca="1" t="shared" si="31" ref="Q107:Q138">IF(B107&lt;$O$8+1,0,OFFSET(P107,-$O$8-1,-8))</f>
        <v>0</v>
      </c>
      <c r="T107" s="48">
        <f t="shared" si="28"/>
        <v>3</v>
      </c>
      <c r="U107" s="48">
        <f t="shared" si="29"/>
        <v>0</v>
      </c>
    </row>
    <row r="108" spans="1:21" ht="15.75" customHeight="1">
      <c r="A108" s="84"/>
      <c r="B108" s="79">
        <f t="shared" si="23"/>
        <v>99</v>
      </c>
      <c r="C108" s="37">
        <f t="shared" si="16"/>
        <v>322</v>
      </c>
      <c r="D108" s="75"/>
      <c r="E108" s="83">
        <f>C108*E8</f>
        <v>161</v>
      </c>
      <c r="F108" s="76">
        <f t="shared" si="24"/>
        <v>205.5</v>
      </c>
      <c r="G108" s="77">
        <f t="shared" si="17"/>
        <v>4.11</v>
      </c>
      <c r="H108" s="75">
        <f t="shared" si="18"/>
        <v>4</v>
      </c>
      <c r="I108" s="42">
        <f t="shared" si="27"/>
        <v>4</v>
      </c>
      <c r="J108" s="42">
        <f t="shared" si="19"/>
        <v>200</v>
      </c>
      <c r="K108" s="76">
        <f t="shared" si="20"/>
        <v>5.5</v>
      </c>
      <c r="L108" s="78">
        <f t="shared" si="30"/>
        <v>4</v>
      </c>
      <c r="M108" s="84"/>
      <c r="N108" s="84"/>
      <c r="O108" s="84"/>
      <c r="P108" s="84"/>
      <c r="Q108" s="28">
        <f ca="1" t="shared" si="31"/>
        <v>0</v>
      </c>
      <c r="T108" s="48">
        <f t="shared" si="28"/>
        <v>4</v>
      </c>
      <c r="U108" s="48">
        <f t="shared" si="29"/>
        <v>0</v>
      </c>
    </row>
    <row r="109" spans="1:21" ht="15.75" customHeight="1">
      <c r="A109" s="84"/>
      <c r="B109" s="81">
        <f t="shared" si="23"/>
        <v>100</v>
      </c>
      <c r="C109" s="37">
        <f t="shared" si="16"/>
        <v>326</v>
      </c>
      <c r="D109" s="65"/>
      <c r="E109" s="82">
        <f>C109*E8</f>
        <v>163</v>
      </c>
      <c r="F109" s="66">
        <f t="shared" si="24"/>
        <v>168.5</v>
      </c>
      <c r="G109" s="52">
        <f t="shared" si="17"/>
        <v>3.37</v>
      </c>
      <c r="H109" s="65">
        <f t="shared" si="18"/>
        <v>3</v>
      </c>
      <c r="I109" s="42">
        <f t="shared" si="27"/>
        <v>3</v>
      </c>
      <c r="J109" s="53">
        <f t="shared" si="19"/>
        <v>150</v>
      </c>
      <c r="K109" s="66">
        <f t="shared" si="20"/>
        <v>18.5</v>
      </c>
      <c r="L109" s="67">
        <f t="shared" si="30"/>
        <v>3</v>
      </c>
      <c r="M109" s="84"/>
      <c r="N109" s="84"/>
      <c r="O109" s="84"/>
      <c r="P109" s="84"/>
      <c r="Q109" s="28">
        <f ca="1" t="shared" si="31"/>
        <v>0</v>
      </c>
      <c r="T109" s="48">
        <f t="shared" si="28"/>
        <v>3</v>
      </c>
      <c r="U109" s="48">
        <f t="shared" si="29"/>
        <v>0</v>
      </c>
    </row>
    <row r="110" spans="1:21" ht="15.75" customHeight="1">
      <c r="A110" s="84"/>
      <c r="B110" s="79">
        <f t="shared" si="23"/>
        <v>101</v>
      </c>
      <c r="C110" s="37">
        <f t="shared" si="16"/>
        <v>329</v>
      </c>
      <c r="D110" s="75"/>
      <c r="E110" s="83">
        <f>C110*E8</f>
        <v>164.5</v>
      </c>
      <c r="F110" s="76">
        <f t="shared" si="24"/>
        <v>183</v>
      </c>
      <c r="G110" s="77">
        <f t="shared" si="17"/>
        <v>3.66</v>
      </c>
      <c r="H110" s="75">
        <f t="shared" si="18"/>
        <v>3</v>
      </c>
      <c r="I110" s="42">
        <f t="shared" si="27"/>
        <v>3</v>
      </c>
      <c r="J110" s="42">
        <f t="shared" si="19"/>
        <v>150</v>
      </c>
      <c r="K110" s="76">
        <f t="shared" si="20"/>
        <v>33</v>
      </c>
      <c r="L110" s="78">
        <f t="shared" si="30"/>
        <v>3</v>
      </c>
      <c r="M110" s="84"/>
      <c r="N110" s="84"/>
      <c r="O110" s="84"/>
      <c r="P110" s="84"/>
      <c r="Q110" s="28">
        <f ca="1" t="shared" si="31"/>
        <v>0</v>
      </c>
      <c r="T110" s="48">
        <f t="shared" si="28"/>
        <v>3</v>
      </c>
      <c r="U110" s="48">
        <f t="shared" si="29"/>
        <v>0</v>
      </c>
    </row>
    <row r="111" spans="1:21" ht="15.75" customHeight="1">
      <c r="A111" s="84"/>
      <c r="B111" s="81">
        <f t="shared" si="23"/>
        <v>102</v>
      </c>
      <c r="C111" s="37">
        <f t="shared" si="16"/>
        <v>332</v>
      </c>
      <c r="D111" s="65"/>
      <c r="E111" s="82">
        <f>C111*E8</f>
        <v>166</v>
      </c>
      <c r="F111" s="66">
        <f t="shared" si="24"/>
        <v>199</v>
      </c>
      <c r="G111" s="52">
        <f t="shared" si="17"/>
        <v>3.98</v>
      </c>
      <c r="H111" s="65">
        <f t="shared" si="18"/>
        <v>3</v>
      </c>
      <c r="I111" s="42">
        <f t="shared" si="27"/>
        <v>3</v>
      </c>
      <c r="J111" s="53">
        <f t="shared" si="19"/>
        <v>150</v>
      </c>
      <c r="K111" s="66">
        <f t="shared" si="20"/>
        <v>49</v>
      </c>
      <c r="L111" s="67">
        <f t="shared" si="30"/>
        <v>3</v>
      </c>
      <c r="M111" s="84"/>
      <c r="N111" s="84"/>
      <c r="O111" s="84"/>
      <c r="P111" s="84"/>
      <c r="Q111" s="28">
        <f ca="1" t="shared" si="31"/>
        <v>0</v>
      </c>
      <c r="T111" s="48">
        <f t="shared" si="28"/>
        <v>3</v>
      </c>
      <c r="U111" s="48">
        <f t="shared" si="29"/>
        <v>0</v>
      </c>
    </row>
    <row r="112" spans="1:21" ht="15.75" customHeight="1">
      <c r="A112" s="84"/>
      <c r="B112" s="79">
        <f t="shared" si="23"/>
        <v>103</v>
      </c>
      <c r="C112" s="37">
        <f t="shared" si="16"/>
        <v>335</v>
      </c>
      <c r="D112" s="75"/>
      <c r="E112" s="83">
        <f>C112*E8</f>
        <v>167.5</v>
      </c>
      <c r="F112" s="76">
        <f t="shared" si="24"/>
        <v>216.5</v>
      </c>
      <c r="G112" s="77">
        <f t="shared" si="17"/>
        <v>4.33</v>
      </c>
      <c r="H112" s="75">
        <f t="shared" si="18"/>
        <v>4</v>
      </c>
      <c r="I112" s="42">
        <f t="shared" si="27"/>
        <v>4</v>
      </c>
      <c r="J112" s="42">
        <f t="shared" si="19"/>
        <v>200</v>
      </c>
      <c r="K112" s="76">
        <f t="shared" si="20"/>
        <v>16.5</v>
      </c>
      <c r="L112" s="78">
        <f t="shared" si="30"/>
        <v>4</v>
      </c>
      <c r="M112" s="84"/>
      <c r="N112" s="84"/>
      <c r="O112" s="84"/>
      <c r="P112" s="84"/>
      <c r="Q112" s="28">
        <f ca="1" t="shared" si="31"/>
        <v>0</v>
      </c>
      <c r="T112" s="48">
        <f t="shared" si="28"/>
        <v>4</v>
      </c>
      <c r="U112" s="48">
        <f t="shared" si="29"/>
        <v>0</v>
      </c>
    </row>
    <row r="113" spans="1:21" ht="15.75" customHeight="1">
      <c r="A113" s="84"/>
      <c r="B113" s="81">
        <f t="shared" si="23"/>
        <v>104</v>
      </c>
      <c r="C113" s="37">
        <f t="shared" si="16"/>
        <v>339</v>
      </c>
      <c r="D113" s="65"/>
      <c r="E113" s="82">
        <f>C113*E8</f>
        <v>169.5</v>
      </c>
      <c r="F113" s="66">
        <f t="shared" si="24"/>
        <v>186</v>
      </c>
      <c r="G113" s="52">
        <f t="shared" si="17"/>
        <v>3.72</v>
      </c>
      <c r="H113" s="65">
        <f t="shared" si="18"/>
        <v>3</v>
      </c>
      <c r="I113" s="42">
        <f t="shared" si="27"/>
        <v>3</v>
      </c>
      <c r="J113" s="53">
        <f t="shared" si="19"/>
        <v>150</v>
      </c>
      <c r="K113" s="66">
        <f t="shared" si="20"/>
        <v>36</v>
      </c>
      <c r="L113" s="67">
        <f t="shared" si="30"/>
        <v>3</v>
      </c>
      <c r="M113" s="84"/>
      <c r="N113" s="84"/>
      <c r="O113" s="84"/>
      <c r="P113" s="84"/>
      <c r="Q113" s="28">
        <f ca="1" t="shared" si="31"/>
        <v>0</v>
      </c>
      <c r="T113" s="48">
        <f t="shared" si="28"/>
        <v>3</v>
      </c>
      <c r="U113" s="48">
        <f t="shared" si="29"/>
        <v>0</v>
      </c>
    </row>
    <row r="114" spans="1:21" ht="15.75" customHeight="1">
      <c r="A114" s="84"/>
      <c r="B114" s="79">
        <f t="shared" si="23"/>
        <v>105</v>
      </c>
      <c r="C114" s="37">
        <f t="shared" si="16"/>
        <v>342</v>
      </c>
      <c r="D114" s="75"/>
      <c r="E114" s="83">
        <f>C114*E8+O5</f>
        <v>471</v>
      </c>
      <c r="F114" s="76">
        <f t="shared" si="24"/>
        <v>507</v>
      </c>
      <c r="G114" s="77">
        <f t="shared" si="17"/>
        <v>10.14</v>
      </c>
      <c r="H114" s="75">
        <f t="shared" si="18"/>
        <v>10</v>
      </c>
      <c r="I114" s="42">
        <f t="shared" si="27"/>
        <v>10</v>
      </c>
      <c r="J114" s="42">
        <f t="shared" si="19"/>
        <v>500</v>
      </c>
      <c r="K114" s="76">
        <f t="shared" si="20"/>
        <v>7</v>
      </c>
      <c r="L114" s="78">
        <f t="shared" si="30"/>
        <v>10</v>
      </c>
      <c r="M114" s="84"/>
      <c r="N114" s="84"/>
      <c r="O114" s="84"/>
      <c r="P114" s="84"/>
      <c r="Q114" s="28">
        <f ca="1" t="shared" si="31"/>
        <v>0</v>
      </c>
      <c r="T114" s="48">
        <f t="shared" si="28"/>
        <v>10</v>
      </c>
      <c r="U114" s="48">
        <f t="shared" si="29"/>
        <v>0</v>
      </c>
    </row>
    <row r="115" spans="1:21" ht="15.75" customHeight="1">
      <c r="A115" s="84"/>
      <c r="B115" s="81">
        <f t="shared" si="23"/>
        <v>106</v>
      </c>
      <c r="C115" s="37">
        <f t="shared" si="16"/>
        <v>352</v>
      </c>
      <c r="D115" s="65"/>
      <c r="E115" s="82">
        <f>C115*E8</f>
        <v>176</v>
      </c>
      <c r="F115" s="66">
        <f t="shared" si="24"/>
        <v>183</v>
      </c>
      <c r="G115" s="52">
        <f t="shared" si="17"/>
        <v>3.66</v>
      </c>
      <c r="H115" s="65">
        <f t="shared" si="18"/>
        <v>3</v>
      </c>
      <c r="I115" s="42">
        <f t="shared" si="27"/>
        <v>3</v>
      </c>
      <c r="J115" s="53">
        <f t="shared" si="19"/>
        <v>150</v>
      </c>
      <c r="K115" s="66">
        <f t="shared" si="20"/>
        <v>33</v>
      </c>
      <c r="L115" s="67">
        <f t="shared" si="30"/>
        <v>3</v>
      </c>
      <c r="M115" s="84"/>
      <c r="N115" s="84"/>
      <c r="O115" s="84"/>
      <c r="P115" s="84"/>
      <c r="Q115" s="28">
        <f ca="1" t="shared" si="31"/>
        <v>0</v>
      </c>
      <c r="T115" s="48">
        <f t="shared" si="28"/>
        <v>3</v>
      </c>
      <c r="U115" s="48">
        <f t="shared" si="29"/>
        <v>0</v>
      </c>
    </row>
    <row r="116" spans="1:21" ht="15.75" customHeight="1">
      <c r="A116" s="84"/>
      <c r="B116" s="79">
        <f t="shared" si="23"/>
        <v>107</v>
      </c>
      <c r="C116" s="37">
        <f t="shared" si="16"/>
        <v>355</v>
      </c>
      <c r="D116" s="75"/>
      <c r="E116" s="83">
        <f>C116*E8</f>
        <v>177.5</v>
      </c>
      <c r="F116" s="76">
        <f t="shared" si="24"/>
        <v>210.5</v>
      </c>
      <c r="G116" s="77">
        <f t="shared" si="17"/>
        <v>4.21</v>
      </c>
      <c r="H116" s="75">
        <f t="shared" si="18"/>
        <v>4</v>
      </c>
      <c r="I116" s="42">
        <f t="shared" si="27"/>
        <v>4</v>
      </c>
      <c r="J116" s="42">
        <f t="shared" si="19"/>
        <v>200</v>
      </c>
      <c r="K116" s="76">
        <f t="shared" si="20"/>
        <v>10.5</v>
      </c>
      <c r="L116" s="78">
        <f t="shared" si="30"/>
        <v>4</v>
      </c>
      <c r="M116" s="84"/>
      <c r="N116" s="84"/>
      <c r="O116" s="84"/>
      <c r="P116" s="84"/>
      <c r="Q116" s="28">
        <f ca="1" t="shared" si="31"/>
        <v>0</v>
      </c>
      <c r="T116" s="48">
        <f t="shared" si="28"/>
        <v>4</v>
      </c>
      <c r="U116" s="48">
        <f t="shared" si="29"/>
        <v>0</v>
      </c>
    </row>
    <row r="117" spans="1:21" ht="15.75" customHeight="1">
      <c r="A117" s="84"/>
      <c r="B117" s="81">
        <f t="shared" si="23"/>
        <v>108</v>
      </c>
      <c r="C117" s="37">
        <f t="shared" si="16"/>
        <v>359</v>
      </c>
      <c r="D117" s="65"/>
      <c r="E117" s="82">
        <f>C117*E8</f>
        <v>179.5</v>
      </c>
      <c r="F117" s="66">
        <f t="shared" si="24"/>
        <v>190</v>
      </c>
      <c r="G117" s="52">
        <f t="shared" si="17"/>
        <v>3.8</v>
      </c>
      <c r="H117" s="65">
        <f t="shared" si="18"/>
        <v>3</v>
      </c>
      <c r="I117" s="42">
        <f t="shared" si="27"/>
        <v>3</v>
      </c>
      <c r="J117" s="53">
        <f t="shared" si="19"/>
        <v>150</v>
      </c>
      <c r="K117" s="66">
        <f t="shared" si="20"/>
        <v>40</v>
      </c>
      <c r="L117" s="67">
        <f t="shared" si="30"/>
        <v>3</v>
      </c>
      <c r="M117" s="84"/>
      <c r="N117" s="84"/>
      <c r="O117" s="84"/>
      <c r="P117" s="84"/>
      <c r="Q117" s="28">
        <f ca="1" t="shared" si="31"/>
        <v>0</v>
      </c>
      <c r="T117" s="48">
        <f t="shared" si="28"/>
        <v>3</v>
      </c>
      <c r="U117" s="48">
        <f t="shared" si="29"/>
        <v>0</v>
      </c>
    </row>
    <row r="118" spans="1:21" ht="15.75" customHeight="1">
      <c r="A118" s="84"/>
      <c r="B118" s="79">
        <f t="shared" si="23"/>
        <v>109</v>
      </c>
      <c r="C118" s="37">
        <f t="shared" si="16"/>
        <v>362</v>
      </c>
      <c r="D118" s="75"/>
      <c r="E118" s="83">
        <f>C118*E8</f>
        <v>181</v>
      </c>
      <c r="F118" s="76">
        <f t="shared" si="24"/>
        <v>221</v>
      </c>
      <c r="G118" s="77">
        <f t="shared" si="17"/>
        <v>4.42</v>
      </c>
      <c r="H118" s="75">
        <f t="shared" si="18"/>
        <v>4</v>
      </c>
      <c r="I118" s="42">
        <f t="shared" si="27"/>
        <v>4</v>
      </c>
      <c r="J118" s="42">
        <f t="shared" si="19"/>
        <v>200</v>
      </c>
      <c r="K118" s="76">
        <f t="shared" si="20"/>
        <v>21</v>
      </c>
      <c r="L118" s="78">
        <f t="shared" si="30"/>
        <v>4</v>
      </c>
      <c r="M118" s="84"/>
      <c r="N118" s="84"/>
      <c r="O118" s="84"/>
      <c r="P118" s="84"/>
      <c r="Q118" s="28">
        <f ca="1" t="shared" si="31"/>
        <v>0</v>
      </c>
      <c r="T118" s="48">
        <f t="shared" si="28"/>
        <v>4</v>
      </c>
      <c r="U118" s="48">
        <f t="shared" si="29"/>
        <v>0</v>
      </c>
    </row>
    <row r="119" spans="1:21" ht="15.75" customHeight="1">
      <c r="A119" s="84"/>
      <c r="B119" s="81">
        <f t="shared" si="23"/>
        <v>110</v>
      </c>
      <c r="C119" s="37">
        <f t="shared" si="16"/>
        <v>366</v>
      </c>
      <c r="D119" s="65"/>
      <c r="E119" s="82">
        <f>C119*E8</f>
        <v>183</v>
      </c>
      <c r="F119" s="66">
        <f t="shared" si="24"/>
        <v>204</v>
      </c>
      <c r="G119" s="52">
        <f t="shared" si="17"/>
        <v>4.08</v>
      </c>
      <c r="H119" s="65">
        <f t="shared" si="18"/>
        <v>4</v>
      </c>
      <c r="I119" s="42">
        <f t="shared" si="27"/>
        <v>4</v>
      </c>
      <c r="J119" s="53">
        <f t="shared" si="19"/>
        <v>200</v>
      </c>
      <c r="K119" s="66">
        <f t="shared" si="20"/>
        <v>4</v>
      </c>
      <c r="L119" s="67">
        <f t="shared" si="30"/>
        <v>4</v>
      </c>
      <c r="M119" s="84"/>
      <c r="N119" s="84"/>
      <c r="O119" s="84"/>
      <c r="P119" s="84"/>
      <c r="Q119" s="28">
        <f ca="1" t="shared" si="31"/>
        <v>0</v>
      </c>
      <c r="T119" s="48">
        <f t="shared" si="28"/>
        <v>4</v>
      </c>
      <c r="U119" s="48">
        <f t="shared" si="29"/>
        <v>0</v>
      </c>
    </row>
    <row r="120" spans="1:21" ht="15.75" customHeight="1">
      <c r="A120" s="84"/>
      <c r="B120" s="79">
        <f t="shared" si="23"/>
        <v>111</v>
      </c>
      <c r="C120" s="37">
        <f t="shared" si="16"/>
        <v>370</v>
      </c>
      <c r="D120" s="75"/>
      <c r="E120" s="83">
        <f>C120*E8</f>
        <v>185</v>
      </c>
      <c r="F120" s="76">
        <f t="shared" si="24"/>
        <v>189</v>
      </c>
      <c r="G120" s="77">
        <f t="shared" si="17"/>
        <v>3.78</v>
      </c>
      <c r="H120" s="75">
        <f t="shared" si="18"/>
        <v>3</v>
      </c>
      <c r="I120" s="42">
        <f t="shared" si="27"/>
        <v>3</v>
      </c>
      <c r="J120" s="42">
        <f t="shared" si="19"/>
        <v>150</v>
      </c>
      <c r="K120" s="76">
        <f t="shared" si="20"/>
        <v>39</v>
      </c>
      <c r="L120" s="78">
        <f t="shared" si="30"/>
        <v>3</v>
      </c>
      <c r="M120" s="84"/>
      <c r="N120" s="84"/>
      <c r="O120" s="84"/>
      <c r="P120" s="84"/>
      <c r="Q120" s="28">
        <f ca="1" t="shared" si="31"/>
        <v>0</v>
      </c>
      <c r="T120" s="48">
        <f t="shared" si="28"/>
        <v>3</v>
      </c>
      <c r="U120" s="48">
        <f t="shared" si="29"/>
        <v>0</v>
      </c>
    </row>
    <row r="121" spans="1:21" ht="15.75" customHeight="1">
      <c r="A121" s="84"/>
      <c r="B121" s="81">
        <f t="shared" si="23"/>
        <v>112</v>
      </c>
      <c r="C121" s="37">
        <f t="shared" si="16"/>
        <v>373</v>
      </c>
      <c r="D121" s="65"/>
      <c r="E121" s="82">
        <f>C121*E8</f>
        <v>186.5</v>
      </c>
      <c r="F121" s="66">
        <f t="shared" si="24"/>
        <v>225.5</v>
      </c>
      <c r="G121" s="52">
        <f t="shared" si="17"/>
        <v>4.51</v>
      </c>
      <c r="H121" s="65">
        <f t="shared" si="18"/>
        <v>4</v>
      </c>
      <c r="I121" s="42">
        <f t="shared" si="27"/>
        <v>4</v>
      </c>
      <c r="J121" s="53">
        <f t="shared" si="19"/>
        <v>200</v>
      </c>
      <c r="K121" s="66">
        <f t="shared" si="20"/>
        <v>25.5</v>
      </c>
      <c r="L121" s="67">
        <f t="shared" si="30"/>
        <v>4</v>
      </c>
      <c r="M121" s="84"/>
      <c r="N121" s="84"/>
      <c r="O121" s="84"/>
      <c r="P121" s="84"/>
      <c r="Q121" s="28">
        <f ca="1" t="shared" si="31"/>
        <v>0</v>
      </c>
      <c r="T121" s="48">
        <f t="shared" si="28"/>
        <v>4</v>
      </c>
      <c r="U121" s="48">
        <f t="shared" si="29"/>
        <v>0</v>
      </c>
    </row>
    <row r="122" spans="1:21" ht="15.75" customHeight="1">
      <c r="A122" s="84"/>
      <c r="B122" s="79">
        <f t="shared" si="23"/>
        <v>113</v>
      </c>
      <c r="C122" s="37">
        <f t="shared" si="16"/>
        <v>377</v>
      </c>
      <c r="D122" s="75"/>
      <c r="E122" s="83">
        <f>C122*E8</f>
        <v>188.5</v>
      </c>
      <c r="F122" s="76">
        <f t="shared" si="24"/>
        <v>214</v>
      </c>
      <c r="G122" s="77">
        <f t="shared" si="17"/>
        <v>4.28</v>
      </c>
      <c r="H122" s="75">
        <f t="shared" si="18"/>
        <v>4</v>
      </c>
      <c r="I122" s="42">
        <f t="shared" si="27"/>
        <v>4</v>
      </c>
      <c r="J122" s="42">
        <f t="shared" si="19"/>
        <v>200</v>
      </c>
      <c r="K122" s="76">
        <f t="shared" si="20"/>
        <v>14</v>
      </c>
      <c r="L122" s="78">
        <f t="shared" si="30"/>
        <v>4</v>
      </c>
      <c r="M122" s="84"/>
      <c r="N122" s="84"/>
      <c r="O122" s="84"/>
      <c r="P122" s="84"/>
      <c r="Q122" s="28">
        <f ca="1" t="shared" si="31"/>
        <v>0</v>
      </c>
      <c r="T122" s="48">
        <f t="shared" si="28"/>
        <v>4</v>
      </c>
      <c r="U122" s="48">
        <f t="shared" si="29"/>
        <v>0</v>
      </c>
    </row>
    <row r="123" spans="1:21" ht="15.75" customHeight="1">
      <c r="A123" s="84"/>
      <c r="B123" s="81">
        <f t="shared" si="23"/>
        <v>114</v>
      </c>
      <c r="C123" s="37">
        <f t="shared" si="16"/>
        <v>381</v>
      </c>
      <c r="D123" s="65"/>
      <c r="E123" s="82">
        <f>C123*E8</f>
        <v>190.5</v>
      </c>
      <c r="F123" s="66">
        <f t="shared" si="24"/>
        <v>204.5</v>
      </c>
      <c r="G123" s="52">
        <f t="shared" si="17"/>
        <v>4.09</v>
      </c>
      <c r="H123" s="65">
        <f t="shared" si="18"/>
        <v>4</v>
      </c>
      <c r="I123" s="42">
        <f t="shared" si="27"/>
        <v>4</v>
      </c>
      <c r="J123" s="53">
        <f t="shared" si="19"/>
        <v>200</v>
      </c>
      <c r="K123" s="66">
        <f t="shared" si="20"/>
        <v>4.5</v>
      </c>
      <c r="L123" s="67">
        <f t="shared" si="30"/>
        <v>4</v>
      </c>
      <c r="M123" s="84"/>
      <c r="N123" s="84"/>
      <c r="O123" s="84"/>
      <c r="P123" s="84"/>
      <c r="Q123" s="28">
        <f ca="1" t="shared" si="31"/>
        <v>0</v>
      </c>
      <c r="T123" s="48">
        <f t="shared" si="28"/>
        <v>4</v>
      </c>
      <c r="U123" s="48">
        <f t="shared" si="29"/>
        <v>0</v>
      </c>
    </row>
    <row r="124" spans="1:21" ht="15.75" customHeight="1">
      <c r="A124" s="84"/>
      <c r="B124" s="79">
        <f t="shared" si="23"/>
        <v>115</v>
      </c>
      <c r="C124" s="37">
        <f t="shared" si="16"/>
        <v>385</v>
      </c>
      <c r="D124" s="75"/>
      <c r="E124" s="83">
        <f>C124*E8</f>
        <v>192.5</v>
      </c>
      <c r="F124" s="76">
        <f t="shared" si="24"/>
        <v>197</v>
      </c>
      <c r="G124" s="77">
        <f t="shared" si="17"/>
        <v>3.94</v>
      </c>
      <c r="H124" s="75">
        <f t="shared" si="18"/>
        <v>3</v>
      </c>
      <c r="I124" s="42">
        <f t="shared" si="27"/>
        <v>3</v>
      </c>
      <c r="J124" s="42">
        <f t="shared" si="19"/>
        <v>150</v>
      </c>
      <c r="K124" s="76">
        <f t="shared" si="20"/>
        <v>47</v>
      </c>
      <c r="L124" s="78">
        <f t="shared" si="30"/>
        <v>3</v>
      </c>
      <c r="M124" s="84"/>
      <c r="N124" s="84"/>
      <c r="O124" s="84"/>
      <c r="P124" s="84"/>
      <c r="Q124" s="28">
        <f ca="1" t="shared" si="31"/>
        <v>0</v>
      </c>
      <c r="T124" s="48">
        <f t="shared" si="28"/>
        <v>3</v>
      </c>
      <c r="U124" s="48">
        <f t="shared" si="29"/>
        <v>0</v>
      </c>
    </row>
    <row r="125" spans="1:21" ht="15.75" customHeight="1">
      <c r="A125" s="84"/>
      <c r="B125" s="81">
        <f t="shared" si="23"/>
        <v>116</v>
      </c>
      <c r="C125" s="37">
        <f t="shared" si="16"/>
        <v>388</v>
      </c>
      <c r="D125" s="65"/>
      <c r="E125" s="82">
        <f>C125*E8</f>
        <v>194</v>
      </c>
      <c r="F125" s="66">
        <f t="shared" si="24"/>
        <v>241</v>
      </c>
      <c r="G125" s="52">
        <f t="shared" si="17"/>
        <v>4.82</v>
      </c>
      <c r="H125" s="65">
        <f t="shared" si="18"/>
        <v>4</v>
      </c>
      <c r="I125" s="42">
        <f t="shared" si="27"/>
        <v>4</v>
      </c>
      <c r="J125" s="53">
        <f t="shared" si="19"/>
        <v>200</v>
      </c>
      <c r="K125" s="66">
        <f t="shared" si="20"/>
        <v>41</v>
      </c>
      <c r="L125" s="67">
        <f t="shared" si="30"/>
        <v>4</v>
      </c>
      <c r="M125" s="84"/>
      <c r="N125" s="84"/>
      <c r="O125" s="84"/>
      <c r="P125" s="84"/>
      <c r="Q125" s="28">
        <f ca="1" t="shared" si="31"/>
        <v>0</v>
      </c>
      <c r="T125" s="48">
        <f t="shared" si="28"/>
        <v>4</v>
      </c>
      <c r="U125" s="48">
        <f t="shared" si="29"/>
        <v>0</v>
      </c>
    </row>
    <row r="126" spans="1:21" ht="15.75" customHeight="1">
      <c r="A126" s="84"/>
      <c r="B126" s="79">
        <f t="shared" si="23"/>
        <v>117</v>
      </c>
      <c r="C126" s="37">
        <f t="shared" si="16"/>
        <v>392</v>
      </c>
      <c r="D126" s="75"/>
      <c r="E126" s="83">
        <f>C126*E8</f>
        <v>196</v>
      </c>
      <c r="F126" s="76">
        <f t="shared" si="24"/>
        <v>237</v>
      </c>
      <c r="G126" s="77">
        <f t="shared" si="17"/>
        <v>4.74</v>
      </c>
      <c r="H126" s="75">
        <f t="shared" si="18"/>
        <v>4</v>
      </c>
      <c r="I126" s="42">
        <f t="shared" si="27"/>
        <v>4</v>
      </c>
      <c r="J126" s="42">
        <f t="shared" si="19"/>
        <v>200</v>
      </c>
      <c r="K126" s="76">
        <f t="shared" si="20"/>
        <v>37</v>
      </c>
      <c r="L126" s="78">
        <f t="shared" si="30"/>
        <v>4</v>
      </c>
      <c r="M126" s="84"/>
      <c r="N126" s="84"/>
      <c r="O126" s="84"/>
      <c r="P126" s="84"/>
      <c r="Q126" s="28">
        <f ca="1" t="shared" si="31"/>
        <v>0</v>
      </c>
      <c r="T126" s="48">
        <f t="shared" si="28"/>
        <v>4</v>
      </c>
      <c r="U126" s="48">
        <f t="shared" si="29"/>
        <v>0</v>
      </c>
    </row>
    <row r="127" spans="1:21" ht="15.75" customHeight="1">
      <c r="A127" s="84"/>
      <c r="B127" s="81">
        <f t="shared" si="23"/>
        <v>118</v>
      </c>
      <c r="C127" s="37">
        <f t="shared" si="16"/>
        <v>396</v>
      </c>
      <c r="D127" s="65"/>
      <c r="E127" s="82">
        <f>C127*E8</f>
        <v>198</v>
      </c>
      <c r="F127" s="66">
        <f t="shared" si="24"/>
        <v>235</v>
      </c>
      <c r="G127" s="52">
        <f t="shared" si="17"/>
        <v>4.7</v>
      </c>
      <c r="H127" s="65">
        <f t="shared" si="18"/>
        <v>4</v>
      </c>
      <c r="I127" s="42">
        <f t="shared" si="27"/>
        <v>4</v>
      </c>
      <c r="J127" s="53">
        <f t="shared" si="19"/>
        <v>200</v>
      </c>
      <c r="K127" s="66">
        <f t="shared" si="20"/>
        <v>35</v>
      </c>
      <c r="L127" s="67">
        <f t="shared" si="30"/>
        <v>4</v>
      </c>
      <c r="M127" s="84"/>
      <c r="N127" s="84"/>
      <c r="O127" s="84"/>
      <c r="P127" s="84"/>
      <c r="Q127" s="28">
        <f ca="1" t="shared" si="31"/>
        <v>0</v>
      </c>
      <c r="T127" s="48">
        <f t="shared" si="28"/>
        <v>4</v>
      </c>
      <c r="U127" s="48">
        <f t="shared" si="29"/>
        <v>0</v>
      </c>
    </row>
    <row r="128" spans="1:21" ht="15.75" customHeight="1">
      <c r="A128" s="84"/>
      <c r="B128" s="79">
        <f t="shared" si="23"/>
        <v>119</v>
      </c>
      <c r="C128" s="37">
        <f t="shared" si="16"/>
        <v>400</v>
      </c>
      <c r="D128" s="75"/>
      <c r="E128" s="83">
        <f>C128*E8</f>
        <v>200</v>
      </c>
      <c r="F128" s="76">
        <f t="shared" si="24"/>
        <v>235</v>
      </c>
      <c r="G128" s="77">
        <f t="shared" si="17"/>
        <v>4.7</v>
      </c>
      <c r="H128" s="75">
        <f t="shared" si="18"/>
        <v>4</v>
      </c>
      <c r="I128" s="42">
        <f t="shared" si="27"/>
        <v>4</v>
      </c>
      <c r="J128" s="42">
        <f t="shared" si="19"/>
        <v>200</v>
      </c>
      <c r="K128" s="76">
        <f t="shared" si="20"/>
        <v>35</v>
      </c>
      <c r="L128" s="78">
        <f t="shared" si="30"/>
        <v>4</v>
      </c>
      <c r="M128" s="84"/>
      <c r="N128" s="84"/>
      <c r="O128" s="84"/>
      <c r="P128" s="84"/>
      <c r="Q128" s="28">
        <f ca="1" t="shared" si="31"/>
        <v>0</v>
      </c>
      <c r="T128" s="48">
        <f t="shared" si="28"/>
        <v>4</v>
      </c>
      <c r="U128" s="48">
        <f t="shared" si="29"/>
        <v>0</v>
      </c>
    </row>
    <row r="129" spans="1:21" ht="15.75" customHeight="1">
      <c r="A129" s="84"/>
      <c r="B129" s="81">
        <f t="shared" si="23"/>
        <v>120</v>
      </c>
      <c r="C129" s="37">
        <f t="shared" si="16"/>
        <v>404</v>
      </c>
      <c r="D129" s="65"/>
      <c r="E129" s="82">
        <f>C129*E8+O5</f>
        <v>502</v>
      </c>
      <c r="F129" s="66">
        <f t="shared" si="24"/>
        <v>537</v>
      </c>
      <c r="G129" s="52">
        <f t="shared" si="17"/>
        <v>10.74</v>
      </c>
      <c r="H129" s="65">
        <f t="shared" si="18"/>
        <v>10</v>
      </c>
      <c r="I129" s="42">
        <f t="shared" si="27"/>
        <v>10</v>
      </c>
      <c r="J129" s="53">
        <f t="shared" si="19"/>
        <v>500</v>
      </c>
      <c r="K129" s="66">
        <f t="shared" si="20"/>
        <v>37</v>
      </c>
      <c r="L129" s="67">
        <f t="shared" si="30"/>
        <v>10</v>
      </c>
      <c r="M129" s="84"/>
      <c r="N129" s="84"/>
      <c r="O129" s="84"/>
      <c r="P129" s="84"/>
      <c r="Q129" s="28">
        <f ca="1" t="shared" si="31"/>
        <v>0</v>
      </c>
      <c r="T129" s="48">
        <f t="shared" si="28"/>
        <v>10</v>
      </c>
      <c r="U129" s="48">
        <f t="shared" si="29"/>
        <v>0</v>
      </c>
    </row>
    <row r="130" spans="1:21" ht="15.75" customHeight="1">
      <c r="A130" s="84"/>
      <c r="B130" s="79">
        <f t="shared" si="23"/>
        <v>121</v>
      </c>
      <c r="C130" s="37">
        <f t="shared" si="16"/>
        <v>414</v>
      </c>
      <c r="D130" s="75"/>
      <c r="E130" s="83">
        <f>C130*E8</f>
        <v>207</v>
      </c>
      <c r="F130" s="76">
        <f t="shared" si="24"/>
        <v>244</v>
      </c>
      <c r="G130" s="77">
        <f t="shared" si="17"/>
        <v>4.88</v>
      </c>
      <c r="H130" s="75">
        <f t="shared" si="18"/>
        <v>4</v>
      </c>
      <c r="I130" s="42">
        <f t="shared" si="27"/>
        <v>4</v>
      </c>
      <c r="J130" s="42">
        <f t="shared" si="19"/>
        <v>200</v>
      </c>
      <c r="K130" s="76">
        <f t="shared" si="20"/>
        <v>44</v>
      </c>
      <c r="L130" s="78">
        <f t="shared" si="30"/>
        <v>-96</v>
      </c>
      <c r="M130" s="84"/>
      <c r="N130" s="84"/>
      <c r="O130" s="84"/>
      <c r="P130" s="84"/>
      <c r="Q130" s="28">
        <f ca="1" t="shared" si="31"/>
        <v>100</v>
      </c>
      <c r="T130" s="48">
        <f t="shared" si="28"/>
        <v>4</v>
      </c>
      <c r="U130" s="48">
        <f t="shared" si="29"/>
        <v>0</v>
      </c>
    </row>
    <row r="131" spans="1:21" ht="15.75" customHeight="1">
      <c r="A131" s="84"/>
      <c r="B131" s="81">
        <f t="shared" si="23"/>
        <v>122</v>
      </c>
      <c r="C131" s="37">
        <f t="shared" si="16"/>
        <v>318</v>
      </c>
      <c r="D131" s="65"/>
      <c r="E131" s="82">
        <f>C131*E8</f>
        <v>159</v>
      </c>
      <c r="F131" s="66">
        <f t="shared" si="24"/>
        <v>203</v>
      </c>
      <c r="G131" s="52">
        <f t="shared" si="17"/>
        <v>4.06</v>
      </c>
      <c r="H131" s="65">
        <f t="shared" si="18"/>
        <v>4</v>
      </c>
      <c r="I131" s="42">
        <f t="shared" si="27"/>
        <v>4</v>
      </c>
      <c r="J131" s="53">
        <f t="shared" si="19"/>
        <v>200</v>
      </c>
      <c r="K131" s="66">
        <f t="shared" si="20"/>
        <v>3</v>
      </c>
      <c r="L131" s="67">
        <f t="shared" si="30"/>
        <v>3</v>
      </c>
      <c r="M131" s="84"/>
      <c r="N131" s="84"/>
      <c r="O131" s="84"/>
      <c r="P131" s="84"/>
      <c r="Q131" s="28">
        <f ca="1" t="shared" si="31"/>
        <v>1</v>
      </c>
      <c r="T131" s="48">
        <f t="shared" si="28"/>
        <v>4</v>
      </c>
      <c r="U131" s="48">
        <f t="shared" si="29"/>
        <v>0</v>
      </c>
    </row>
    <row r="132" spans="1:21" ht="15.75" customHeight="1">
      <c r="A132" s="84"/>
      <c r="B132" s="79">
        <f t="shared" si="23"/>
        <v>123</v>
      </c>
      <c r="C132" s="37">
        <f t="shared" si="16"/>
        <v>321</v>
      </c>
      <c r="D132" s="75"/>
      <c r="E132" s="83">
        <f>C132*E8</f>
        <v>160.5</v>
      </c>
      <c r="F132" s="76">
        <f t="shared" si="24"/>
        <v>163.5</v>
      </c>
      <c r="G132" s="77">
        <f t="shared" si="17"/>
        <v>3.27</v>
      </c>
      <c r="H132" s="75">
        <f t="shared" si="18"/>
        <v>3</v>
      </c>
      <c r="I132" s="42">
        <f t="shared" si="27"/>
        <v>3</v>
      </c>
      <c r="J132" s="42">
        <f t="shared" si="19"/>
        <v>150</v>
      </c>
      <c r="K132" s="76">
        <f t="shared" si="20"/>
        <v>13.5</v>
      </c>
      <c r="L132" s="78">
        <f t="shared" si="30"/>
        <v>2</v>
      </c>
      <c r="M132" s="84"/>
      <c r="N132" s="84"/>
      <c r="O132" s="84"/>
      <c r="P132" s="84"/>
      <c r="Q132" s="28">
        <f ca="1" t="shared" si="31"/>
        <v>1</v>
      </c>
      <c r="T132" s="48">
        <f t="shared" si="28"/>
        <v>3</v>
      </c>
      <c r="U132" s="48">
        <f t="shared" si="29"/>
        <v>0</v>
      </c>
    </row>
    <row r="133" spans="1:21" ht="15.75" customHeight="1">
      <c r="A133" s="84"/>
      <c r="B133" s="81">
        <f t="shared" si="23"/>
        <v>124</v>
      </c>
      <c r="C133" s="37">
        <f t="shared" si="16"/>
        <v>323</v>
      </c>
      <c r="D133" s="65"/>
      <c r="E133" s="82">
        <f>C133*E8</f>
        <v>161.5</v>
      </c>
      <c r="F133" s="66">
        <f t="shared" si="24"/>
        <v>175</v>
      </c>
      <c r="G133" s="52">
        <f t="shared" si="17"/>
        <v>3.5</v>
      </c>
      <c r="H133" s="65">
        <f t="shared" si="18"/>
        <v>3</v>
      </c>
      <c r="I133" s="42">
        <f t="shared" si="27"/>
        <v>3</v>
      </c>
      <c r="J133" s="53">
        <f t="shared" si="19"/>
        <v>150</v>
      </c>
      <c r="K133" s="66">
        <f t="shared" si="20"/>
        <v>25</v>
      </c>
      <c r="L133" s="67">
        <f t="shared" si="30"/>
        <v>2</v>
      </c>
      <c r="M133" s="84"/>
      <c r="N133" s="84"/>
      <c r="O133" s="84"/>
      <c r="P133" s="84"/>
      <c r="Q133" s="28">
        <f ca="1" t="shared" si="31"/>
        <v>1</v>
      </c>
      <c r="T133" s="48">
        <f t="shared" si="28"/>
        <v>3</v>
      </c>
      <c r="U133" s="48">
        <f t="shared" si="29"/>
        <v>0</v>
      </c>
    </row>
    <row r="134" spans="1:21" ht="15.75" customHeight="1">
      <c r="A134" s="84"/>
      <c r="B134" s="79">
        <f t="shared" si="23"/>
        <v>125</v>
      </c>
      <c r="C134" s="37">
        <f t="shared" si="16"/>
        <v>325</v>
      </c>
      <c r="D134" s="75"/>
      <c r="E134" s="83">
        <f>C134*E8</f>
        <v>162.5</v>
      </c>
      <c r="F134" s="76">
        <f t="shared" si="24"/>
        <v>187.5</v>
      </c>
      <c r="G134" s="77">
        <f t="shared" si="17"/>
        <v>3.75</v>
      </c>
      <c r="H134" s="75">
        <f t="shared" si="18"/>
        <v>3</v>
      </c>
      <c r="I134" s="42">
        <f t="shared" si="27"/>
        <v>3</v>
      </c>
      <c r="J134" s="42">
        <f t="shared" si="19"/>
        <v>150</v>
      </c>
      <c r="K134" s="76">
        <f t="shared" si="20"/>
        <v>37.5</v>
      </c>
      <c r="L134" s="78">
        <f t="shared" si="30"/>
        <v>2</v>
      </c>
      <c r="M134" s="84"/>
      <c r="N134" s="84"/>
      <c r="O134" s="84"/>
      <c r="P134" s="84"/>
      <c r="Q134" s="28">
        <f ca="1" t="shared" si="31"/>
        <v>1</v>
      </c>
      <c r="T134" s="48">
        <f t="shared" si="28"/>
        <v>3</v>
      </c>
      <c r="U134" s="48">
        <f t="shared" si="29"/>
        <v>0</v>
      </c>
    </row>
    <row r="135" spans="1:21" ht="15.75" customHeight="1">
      <c r="A135" s="84"/>
      <c r="B135" s="81">
        <f t="shared" si="23"/>
        <v>126</v>
      </c>
      <c r="C135" s="37">
        <f t="shared" si="16"/>
        <v>327</v>
      </c>
      <c r="D135" s="65"/>
      <c r="E135" s="82">
        <f>C135*E8</f>
        <v>163.5</v>
      </c>
      <c r="F135" s="66">
        <f t="shared" si="24"/>
        <v>201</v>
      </c>
      <c r="G135" s="52">
        <f t="shared" si="17"/>
        <v>4.02</v>
      </c>
      <c r="H135" s="65">
        <f t="shared" si="18"/>
        <v>4</v>
      </c>
      <c r="I135" s="42">
        <f t="shared" si="27"/>
        <v>4</v>
      </c>
      <c r="J135" s="53">
        <f t="shared" si="19"/>
        <v>200</v>
      </c>
      <c r="K135" s="66">
        <f t="shared" si="20"/>
        <v>1</v>
      </c>
      <c r="L135" s="67">
        <f t="shared" si="30"/>
        <v>3</v>
      </c>
      <c r="M135" s="84"/>
      <c r="N135" s="84"/>
      <c r="O135" s="84"/>
      <c r="P135" s="84"/>
      <c r="Q135" s="28">
        <f ca="1" t="shared" si="31"/>
        <v>1</v>
      </c>
      <c r="T135" s="48">
        <f t="shared" si="28"/>
        <v>4</v>
      </c>
      <c r="U135" s="48">
        <f t="shared" si="29"/>
        <v>0</v>
      </c>
    </row>
    <row r="136" spans="1:21" ht="15.75" customHeight="1">
      <c r="A136" s="84"/>
      <c r="B136" s="79">
        <f t="shared" si="23"/>
        <v>127</v>
      </c>
      <c r="C136" s="37">
        <f t="shared" si="16"/>
        <v>330</v>
      </c>
      <c r="D136" s="75"/>
      <c r="E136" s="83">
        <f>C136*E8</f>
        <v>165</v>
      </c>
      <c r="F136" s="76">
        <f t="shared" si="24"/>
        <v>166</v>
      </c>
      <c r="G136" s="77">
        <f t="shared" si="17"/>
        <v>3.32</v>
      </c>
      <c r="H136" s="75">
        <f t="shared" si="18"/>
        <v>3</v>
      </c>
      <c r="I136" s="42">
        <f t="shared" si="27"/>
        <v>3</v>
      </c>
      <c r="J136" s="42">
        <f t="shared" si="19"/>
        <v>150</v>
      </c>
      <c r="K136" s="76">
        <f t="shared" si="20"/>
        <v>16</v>
      </c>
      <c r="L136" s="78">
        <f t="shared" si="30"/>
        <v>2</v>
      </c>
      <c r="M136" s="84"/>
      <c r="N136" s="84"/>
      <c r="O136" s="84"/>
      <c r="P136" s="84"/>
      <c r="Q136" s="28">
        <f ca="1" t="shared" si="31"/>
        <v>1</v>
      </c>
      <c r="T136" s="48">
        <f t="shared" si="28"/>
        <v>3</v>
      </c>
      <c r="U136" s="48">
        <f t="shared" si="29"/>
        <v>0</v>
      </c>
    </row>
    <row r="137" spans="1:21" ht="15.75" customHeight="1">
      <c r="A137" s="84"/>
      <c r="B137" s="81">
        <f t="shared" si="23"/>
        <v>128</v>
      </c>
      <c r="C137" s="37">
        <f t="shared" si="16"/>
        <v>332</v>
      </c>
      <c r="D137" s="65"/>
      <c r="E137" s="82">
        <f>C137*E8</f>
        <v>166</v>
      </c>
      <c r="F137" s="66">
        <f t="shared" si="24"/>
        <v>182</v>
      </c>
      <c r="G137" s="52">
        <f t="shared" si="17"/>
        <v>3.64</v>
      </c>
      <c r="H137" s="65">
        <f t="shared" si="18"/>
        <v>3</v>
      </c>
      <c r="I137" s="42">
        <f t="shared" si="27"/>
        <v>3</v>
      </c>
      <c r="J137" s="53">
        <f t="shared" si="19"/>
        <v>150</v>
      </c>
      <c r="K137" s="66">
        <f t="shared" si="20"/>
        <v>32</v>
      </c>
      <c r="L137" s="67">
        <f t="shared" si="30"/>
        <v>2</v>
      </c>
      <c r="M137" s="84"/>
      <c r="N137" s="84"/>
      <c r="O137" s="84"/>
      <c r="P137" s="84"/>
      <c r="Q137" s="28">
        <f ca="1" t="shared" si="31"/>
        <v>1</v>
      </c>
      <c r="T137" s="48">
        <f t="shared" si="28"/>
        <v>3</v>
      </c>
      <c r="U137" s="48">
        <f t="shared" si="29"/>
        <v>0</v>
      </c>
    </row>
    <row r="138" spans="1:21" ht="15.75" customHeight="1">
      <c r="A138" s="84"/>
      <c r="B138" s="79">
        <f t="shared" si="23"/>
        <v>129</v>
      </c>
      <c r="C138" s="37">
        <f aca="true" t="shared" si="32" ref="C138:C201">C137+L137</f>
        <v>334</v>
      </c>
      <c r="D138" s="75"/>
      <c r="E138" s="83">
        <f>C138*E8</f>
        <v>167</v>
      </c>
      <c r="F138" s="76">
        <f t="shared" si="24"/>
        <v>199</v>
      </c>
      <c r="G138" s="77">
        <f aca="true" t="shared" si="33" ref="G138:G201">F138/50</f>
        <v>3.98</v>
      </c>
      <c r="H138" s="75">
        <f aca="true" t="shared" si="34" ref="H138:H201">I138</f>
        <v>3</v>
      </c>
      <c r="I138" s="42">
        <f t="shared" si="27"/>
        <v>3</v>
      </c>
      <c r="J138" s="42">
        <f aca="true" t="shared" si="35" ref="J138:J201">I138*50</f>
        <v>150</v>
      </c>
      <c r="K138" s="76">
        <f aca="true" t="shared" si="36" ref="K138:K201">F138-J138</f>
        <v>49</v>
      </c>
      <c r="L138" s="78">
        <f t="shared" si="30"/>
        <v>2</v>
      </c>
      <c r="M138" s="84"/>
      <c r="N138" s="84"/>
      <c r="O138" s="84"/>
      <c r="P138" s="84"/>
      <c r="Q138" s="28">
        <f ca="1" t="shared" si="31"/>
        <v>1</v>
      </c>
      <c r="T138" s="48">
        <f aca="true" t="shared" si="37" ref="T138:T163">ROUND(G138-0.5,0)</f>
        <v>3</v>
      </c>
      <c r="U138" s="48">
        <f aca="true" t="shared" si="38" ref="U138:U163">+I138-T138</f>
        <v>0</v>
      </c>
    </row>
    <row r="139" spans="1:21" ht="15.75" customHeight="1">
      <c r="A139" s="84"/>
      <c r="B139" s="81">
        <f aca="true" t="shared" si="39" ref="B139:B202">B138+1</f>
        <v>130</v>
      </c>
      <c r="C139" s="37">
        <f t="shared" si="32"/>
        <v>336</v>
      </c>
      <c r="D139" s="65"/>
      <c r="E139" s="82">
        <f>C139*E8</f>
        <v>168</v>
      </c>
      <c r="F139" s="66">
        <f aca="true" t="shared" si="40" ref="F139:F202">K138+E139</f>
        <v>217</v>
      </c>
      <c r="G139" s="52">
        <f t="shared" si="33"/>
        <v>4.34</v>
      </c>
      <c r="H139" s="65">
        <f t="shared" si="34"/>
        <v>4</v>
      </c>
      <c r="I139" s="42">
        <f t="shared" si="27"/>
        <v>4</v>
      </c>
      <c r="J139" s="53">
        <f t="shared" si="35"/>
        <v>200</v>
      </c>
      <c r="K139" s="66">
        <f t="shared" si="36"/>
        <v>17</v>
      </c>
      <c r="L139" s="67">
        <f aca="true" t="shared" si="41" ref="L139:L160">IF(B139&lt;$O$8,I139,I139-Q139)</f>
        <v>3</v>
      </c>
      <c r="M139" s="84"/>
      <c r="N139" s="84"/>
      <c r="O139" s="84"/>
      <c r="P139" s="84"/>
      <c r="Q139" s="28">
        <f aca="true" ca="1" t="shared" si="42" ref="Q139:Q163">IF(B139&lt;$O$8+1,0,OFFSET(P139,-$O$8-1,-8))</f>
        <v>1</v>
      </c>
      <c r="T139" s="48">
        <f t="shared" si="37"/>
        <v>4</v>
      </c>
      <c r="U139" s="48">
        <f t="shared" si="38"/>
        <v>0</v>
      </c>
    </row>
    <row r="140" spans="1:21" ht="15.75" customHeight="1">
      <c r="A140" s="84"/>
      <c r="B140" s="79">
        <f t="shared" si="39"/>
        <v>131</v>
      </c>
      <c r="C140" s="37">
        <f t="shared" si="32"/>
        <v>339</v>
      </c>
      <c r="D140" s="75"/>
      <c r="E140" s="83">
        <f>C140*E8</f>
        <v>169.5</v>
      </c>
      <c r="F140" s="76">
        <f t="shared" si="40"/>
        <v>186.5</v>
      </c>
      <c r="G140" s="77">
        <f t="shared" si="33"/>
        <v>3.73</v>
      </c>
      <c r="H140" s="75">
        <f t="shared" si="34"/>
        <v>3</v>
      </c>
      <c r="I140" s="42">
        <f aca="true" t="shared" si="43" ref="I140:I203">IF(ROUND(G140-0.5,0)+C140&lt;=1000,ROUND(G140-0.5,0),1000-C140)</f>
        <v>3</v>
      </c>
      <c r="J140" s="42">
        <f t="shared" si="35"/>
        <v>150</v>
      </c>
      <c r="K140" s="76">
        <f t="shared" si="36"/>
        <v>36.5</v>
      </c>
      <c r="L140" s="78">
        <f t="shared" si="41"/>
        <v>2</v>
      </c>
      <c r="M140" s="84"/>
      <c r="N140" s="84"/>
      <c r="O140" s="84"/>
      <c r="P140" s="84"/>
      <c r="Q140" s="28">
        <f ca="1" t="shared" si="42"/>
        <v>1</v>
      </c>
      <c r="T140" s="48">
        <f t="shared" si="37"/>
        <v>3</v>
      </c>
      <c r="U140" s="48">
        <f t="shared" si="38"/>
        <v>0</v>
      </c>
    </row>
    <row r="141" spans="1:21" ht="15.75" customHeight="1">
      <c r="A141" s="84"/>
      <c r="B141" s="81">
        <f t="shared" si="39"/>
        <v>132</v>
      </c>
      <c r="C141" s="37">
        <f t="shared" si="32"/>
        <v>341</v>
      </c>
      <c r="D141" s="65"/>
      <c r="E141" s="82">
        <f>C141*E8</f>
        <v>170.5</v>
      </c>
      <c r="F141" s="66">
        <f t="shared" si="40"/>
        <v>207</v>
      </c>
      <c r="G141" s="52">
        <f t="shared" si="33"/>
        <v>4.14</v>
      </c>
      <c r="H141" s="65">
        <f t="shared" si="34"/>
        <v>4</v>
      </c>
      <c r="I141" s="42">
        <f t="shared" si="43"/>
        <v>4</v>
      </c>
      <c r="J141" s="53">
        <f t="shared" si="35"/>
        <v>200</v>
      </c>
      <c r="K141" s="66">
        <f t="shared" si="36"/>
        <v>7</v>
      </c>
      <c r="L141" s="67">
        <f t="shared" si="41"/>
        <v>3</v>
      </c>
      <c r="M141" s="84"/>
      <c r="N141" s="84"/>
      <c r="O141" s="84"/>
      <c r="P141" s="84"/>
      <c r="Q141" s="28">
        <f ca="1" t="shared" si="42"/>
        <v>1</v>
      </c>
      <c r="T141" s="48">
        <f t="shared" si="37"/>
        <v>4</v>
      </c>
      <c r="U141" s="48">
        <f t="shared" si="38"/>
        <v>0</v>
      </c>
    </row>
    <row r="142" spans="1:21" ht="15.75" customHeight="1">
      <c r="A142" s="84"/>
      <c r="B142" s="79">
        <f t="shared" si="39"/>
        <v>133</v>
      </c>
      <c r="C142" s="37">
        <f t="shared" si="32"/>
        <v>344</v>
      </c>
      <c r="D142" s="75"/>
      <c r="E142" s="83">
        <f>C142*E8</f>
        <v>172</v>
      </c>
      <c r="F142" s="76">
        <f t="shared" si="40"/>
        <v>179</v>
      </c>
      <c r="G142" s="77">
        <f t="shared" si="33"/>
        <v>3.58</v>
      </c>
      <c r="H142" s="75">
        <f t="shared" si="34"/>
        <v>3</v>
      </c>
      <c r="I142" s="42">
        <f t="shared" si="43"/>
        <v>3</v>
      </c>
      <c r="J142" s="42">
        <f t="shared" si="35"/>
        <v>150</v>
      </c>
      <c r="K142" s="76">
        <f t="shared" si="36"/>
        <v>29</v>
      </c>
      <c r="L142" s="78">
        <f t="shared" si="41"/>
        <v>2</v>
      </c>
      <c r="M142" s="84"/>
      <c r="N142" s="84"/>
      <c r="O142" s="84"/>
      <c r="P142" s="84"/>
      <c r="Q142" s="28">
        <f ca="1" t="shared" si="42"/>
        <v>1</v>
      </c>
      <c r="T142" s="48">
        <f t="shared" si="37"/>
        <v>3</v>
      </c>
      <c r="U142" s="48">
        <f t="shared" si="38"/>
        <v>0</v>
      </c>
    </row>
    <row r="143" spans="1:21" ht="15.75" customHeight="1">
      <c r="A143" s="84"/>
      <c r="B143" s="81">
        <f t="shared" si="39"/>
        <v>134</v>
      </c>
      <c r="C143" s="37">
        <f t="shared" si="32"/>
        <v>346</v>
      </c>
      <c r="D143" s="65"/>
      <c r="E143" s="82">
        <f>C143*E8</f>
        <v>173</v>
      </c>
      <c r="F143" s="66">
        <f t="shared" si="40"/>
        <v>202</v>
      </c>
      <c r="G143" s="52">
        <f t="shared" si="33"/>
        <v>4.04</v>
      </c>
      <c r="H143" s="65">
        <f t="shared" si="34"/>
        <v>4</v>
      </c>
      <c r="I143" s="42">
        <f t="shared" si="43"/>
        <v>4</v>
      </c>
      <c r="J143" s="53">
        <f t="shared" si="35"/>
        <v>200</v>
      </c>
      <c r="K143" s="66">
        <f t="shared" si="36"/>
        <v>2</v>
      </c>
      <c r="L143" s="67">
        <f t="shared" si="41"/>
        <v>3</v>
      </c>
      <c r="M143" s="84"/>
      <c r="N143" s="84"/>
      <c r="O143" s="84"/>
      <c r="P143" s="84"/>
      <c r="Q143" s="28">
        <f ca="1" t="shared" si="42"/>
        <v>1</v>
      </c>
      <c r="T143" s="48">
        <f t="shared" si="37"/>
        <v>4</v>
      </c>
      <c r="U143" s="48">
        <f t="shared" si="38"/>
        <v>0</v>
      </c>
    </row>
    <row r="144" spans="1:21" ht="15.75" customHeight="1">
      <c r="A144" s="84"/>
      <c r="B144" s="79">
        <f t="shared" si="39"/>
        <v>135</v>
      </c>
      <c r="C144" s="37">
        <f t="shared" si="32"/>
        <v>349</v>
      </c>
      <c r="D144" s="75"/>
      <c r="E144" s="83">
        <f>C144*E8+O5</f>
        <v>474.5</v>
      </c>
      <c r="F144" s="76">
        <f t="shared" si="40"/>
        <v>476.5</v>
      </c>
      <c r="G144" s="77">
        <f t="shared" si="33"/>
        <v>9.53</v>
      </c>
      <c r="H144" s="75">
        <f t="shared" si="34"/>
        <v>9</v>
      </c>
      <c r="I144" s="42">
        <f t="shared" si="43"/>
        <v>9</v>
      </c>
      <c r="J144" s="42">
        <f t="shared" si="35"/>
        <v>450</v>
      </c>
      <c r="K144" s="76">
        <f t="shared" si="36"/>
        <v>26.5</v>
      </c>
      <c r="L144" s="78">
        <f t="shared" si="41"/>
        <v>8</v>
      </c>
      <c r="M144" s="84"/>
      <c r="N144" s="84"/>
      <c r="O144" s="84"/>
      <c r="P144" s="84"/>
      <c r="Q144" s="28">
        <f ca="1" t="shared" si="42"/>
        <v>1</v>
      </c>
      <c r="T144" s="48">
        <f t="shared" si="37"/>
        <v>9</v>
      </c>
      <c r="U144" s="48">
        <f t="shared" si="38"/>
        <v>0</v>
      </c>
    </row>
    <row r="145" spans="1:21" ht="15.75" customHeight="1">
      <c r="A145" s="84"/>
      <c r="B145" s="81">
        <f t="shared" si="39"/>
        <v>136</v>
      </c>
      <c r="C145" s="37">
        <f t="shared" si="32"/>
        <v>357</v>
      </c>
      <c r="D145" s="65"/>
      <c r="E145" s="82">
        <f>C145*E8</f>
        <v>178.5</v>
      </c>
      <c r="F145" s="66">
        <f t="shared" si="40"/>
        <v>205</v>
      </c>
      <c r="G145" s="52">
        <f t="shared" si="33"/>
        <v>4.1</v>
      </c>
      <c r="H145" s="65">
        <f t="shared" si="34"/>
        <v>4</v>
      </c>
      <c r="I145" s="42">
        <f t="shared" si="43"/>
        <v>4</v>
      </c>
      <c r="J145" s="53">
        <f t="shared" si="35"/>
        <v>200</v>
      </c>
      <c r="K145" s="66">
        <f t="shared" si="36"/>
        <v>5</v>
      </c>
      <c r="L145" s="67">
        <f t="shared" si="41"/>
        <v>-4</v>
      </c>
      <c r="M145" s="84"/>
      <c r="N145" s="84"/>
      <c r="O145" s="84"/>
      <c r="P145" s="84"/>
      <c r="Q145" s="28">
        <f ca="1" t="shared" si="42"/>
        <v>8</v>
      </c>
      <c r="T145" s="48">
        <f t="shared" si="37"/>
        <v>4</v>
      </c>
      <c r="U145" s="48">
        <f t="shared" si="38"/>
        <v>0</v>
      </c>
    </row>
    <row r="146" spans="1:21" ht="15.75" customHeight="1">
      <c r="A146" s="84"/>
      <c r="B146" s="79">
        <f t="shared" si="39"/>
        <v>137</v>
      </c>
      <c r="C146" s="37">
        <f t="shared" si="32"/>
        <v>353</v>
      </c>
      <c r="D146" s="75"/>
      <c r="E146" s="83">
        <f>C146*E8</f>
        <v>176.5</v>
      </c>
      <c r="F146" s="76">
        <f t="shared" si="40"/>
        <v>181.5</v>
      </c>
      <c r="G146" s="77">
        <f t="shared" si="33"/>
        <v>3.63</v>
      </c>
      <c r="H146" s="75">
        <f t="shared" si="34"/>
        <v>3</v>
      </c>
      <c r="I146" s="42">
        <f t="shared" si="43"/>
        <v>3</v>
      </c>
      <c r="J146" s="42">
        <f t="shared" si="35"/>
        <v>150</v>
      </c>
      <c r="K146" s="76">
        <f t="shared" si="36"/>
        <v>31.5</v>
      </c>
      <c r="L146" s="78">
        <f t="shared" si="41"/>
        <v>2</v>
      </c>
      <c r="M146" s="84"/>
      <c r="N146" s="84"/>
      <c r="O146" s="84"/>
      <c r="P146" s="84"/>
      <c r="Q146" s="28">
        <f ca="1" t="shared" si="42"/>
        <v>1</v>
      </c>
      <c r="T146" s="48">
        <f t="shared" si="37"/>
        <v>3</v>
      </c>
      <c r="U146" s="48">
        <f t="shared" si="38"/>
        <v>0</v>
      </c>
    </row>
    <row r="147" spans="1:21" ht="15.75" customHeight="1">
      <c r="A147" s="84"/>
      <c r="B147" s="81">
        <f t="shared" si="39"/>
        <v>138</v>
      </c>
      <c r="C147" s="37">
        <f t="shared" si="32"/>
        <v>355</v>
      </c>
      <c r="D147" s="65"/>
      <c r="E147" s="82">
        <f>C147*E8</f>
        <v>177.5</v>
      </c>
      <c r="F147" s="66">
        <f t="shared" si="40"/>
        <v>209</v>
      </c>
      <c r="G147" s="52">
        <f t="shared" si="33"/>
        <v>4.18</v>
      </c>
      <c r="H147" s="65">
        <f t="shared" si="34"/>
        <v>4</v>
      </c>
      <c r="I147" s="42">
        <f t="shared" si="43"/>
        <v>4</v>
      </c>
      <c r="J147" s="53">
        <f t="shared" si="35"/>
        <v>200</v>
      </c>
      <c r="K147" s="66">
        <f t="shared" si="36"/>
        <v>9</v>
      </c>
      <c r="L147" s="67">
        <f t="shared" si="41"/>
        <v>3</v>
      </c>
      <c r="M147" s="84"/>
      <c r="N147" s="84"/>
      <c r="O147" s="84"/>
      <c r="P147" s="84"/>
      <c r="Q147" s="28">
        <f ca="1" t="shared" si="42"/>
        <v>1</v>
      </c>
      <c r="T147" s="48">
        <f t="shared" si="37"/>
        <v>4</v>
      </c>
      <c r="U147" s="48">
        <f t="shared" si="38"/>
        <v>0</v>
      </c>
    </row>
    <row r="148" spans="1:21" ht="15.75" customHeight="1">
      <c r="A148" s="84"/>
      <c r="B148" s="79">
        <f t="shared" si="39"/>
        <v>139</v>
      </c>
      <c r="C148" s="37">
        <f t="shared" si="32"/>
        <v>358</v>
      </c>
      <c r="D148" s="75"/>
      <c r="E148" s="83">
        <f>C148*E8</f>
        <v>179</v>
      </c>
      <c r="F148" s="76">
        <f t="shared" si="40"/>
        <v>188</v>
      </c>
      <c r="G148" s="77">
        <f t="shared" si="33"/>
        <v>3.76</v>
      </c>
      <c r="H148" s="75">
        <f t="shared" si="34"/>
        <v>3</v>
      </c>
      <c r="I148" s="42">
        <f t="shared" si="43"/>
        <v>3</v>
      </c>
      <c r="J148" s="42">
        <f t="shared" si="35"/>
        <v>150</v>
      </c>
      <c r="K148" s="76">
        <f t="shared" si="36"/>
        <v>38</v>
      </c>
      <c r="L148" s="78">
        <f t="shared" si="41"/>
        <v>2</v>
      </c>
      <c r="M148" s="84"/>
      <c r="N148" s="84"/>
      <c r="O148" s="84"/>
      <c r="P148" s="84"/>
      <c r="Q148" s="28">
        <f ca="1" t="shared" si="42"/>
        <v>1</v>
      </c>
      <c r="T148" s="48">
        <f t="shared" si="37"/>
        <v>3</v>
      </c>
      <c r="U148" s="48">
        <f t="shared" si="38"/>
        <v>0</v>
      </c>
    </row>
    <row r="149" spans="1:21" ht="15.75" customHeight="1">
      <c r="A149" s="84"/>
      <c r="B149" s="81">
        <f t="shared" si="39"/>
        <v>140</v>
      </c>
      <c r="C149" s="37">
        <f t="shared" si="32"/>
        <v>360</v>
      </c>
      <c r="D149" s="65"/>
      <c r="E149" s="82">
        <f>C149*E8</f>
        <v>180</v>
      </c>
      <c r="F149" s="66">
        <f t="shared" si="40"/>
        <v>218</v>
      </c>
      <c r="G149" s="52">
        <f t="shared" si="33"/>
        <v>4.36</v>
      </c>
      <c r="H149" s="65">
        <f t="shared" si="34"/>
        <v>4</v>
      </c>
      <c r="I149" s="42">
        <f t="shared" si="43"/>
        <v>4</v>
      </c>
      <c r="J149" s="53">
        <f t="shared" si="35"/>
        <v>200</v>
      </c>
      <c r="K149" s="66">
        <f t="shared" si="36"/>
        <v>18</v>
      </c>
      <c r="L149" s="67">
        <f t="shared" si="41"/>
        <v>3</v>
      </c>
      <c r="M149" s="84"/>
      <c r="N149" s="84"/>
      <c r="O149" s="84"/>
      <c r="P149" s="84"/>
      <c r="Q149" s="28">
        <f ca="1" t="shared" si="42"/>
        <v>1</v>
      </c>
      <c r="T149" s="48">
        <f t="shared" si="37"/>
        <v>4</v>
      </c>
      <c r="U149" s="48">
        <f t="shared" si="38"/>
        <v>0</v>
      </c>
    </row>
    <row r="150" spans="1:21" ht="15.75" customHeight="1">
      <c r="A150" s="84"/>
      <c r="B150" s="79">
        <f t="shared" si="39"/>
        <v>141</v>
      </c>
      <c r="C150" s="37">
        <f t="shared" si="32"/>
        <v>363</v>
      </c>
      <c r="D150" s="75"/>
      <c r="E150" s="83">
        <f>C150*E8</f>
        <v>181.5</v>
      </c>
      <c r="F150" s="76">
        <f t="shared" si="40"/>
        <v>199.5</v>
      </c>
      <c r="G150" s="77">
        <f t="shared" si="33"/>
        <v>3.99</v>
      </c>
      <c r="H150" s="75">
        <f t="shared" si="34"/>
        <v>3</v>
      </c>
      <c r="I150" s="42">
        <f t="shared" si="43"/>
        <v>3</v>
      </c>
      <c r="J150" s="42">
        <f t="shared" si="35"/>
        <v>150</v>
      </c>
      <c r="K150" s="76">
        <f t="shared" si="36"/>
        <v>49.5</v>
      </c>
      <c r="L150" s="78">
        <f t="shared" si="41"/>
        <v>1</v>
      </c>
      <c r="M150" s="84"/>
      <c r="N150" s="84"/>
      <c r="O150" s="84"/>
      <c r="P150" s="84"/>
      <c r="Q150" s="28">
        <f ca="1" t="shared" si="42"/>
        <v>2</v>
      </c>
      <c r="T150" s="48">
        <f t="shared" si="37"/>
        <v>3</v>
      </c>
      <c r="U150" s="48">
        <f t="shared" si="38"/>
        <v>0</v>
      </c>
    </row>
    <row r="151" spans="1:21" ht="15.75" customHeight="1">
      <c r="A151" s="84"/>
      <c r="B151" s="81">
        <f t="shared" si="39"/>
        <v>142</v>
      </c>
      <c r="C151" s="37">
        <f t="shared" si="32"/>
        <v>364</v>
      </c>
      <c r="D151" s="65"/>
      <c r="E151" s="82">
        <f>C151*E8</f>
        <v>182</v>
      </c>
      <c r="F151" s="66">
        <f t="shared" si="40"/>
        <v>231.5</v>
      </c>
      <c r="G151" s="52">
        <f t="shared" si="33"/>
        <v>4.63</v>
      </c>
      <c r="H151" s="65">
        <f t="shared" si="34"/>
        <v>4</v>
      </c>
      <c r="I151" s="42">
        <f t="shared" si="43"/>
        <v>4</v>
      </c>
      <c r="J151" s="53">
        <f t="shared" si="35"/>
        <v>200</v>
      </c>
      <c r="K151" s="66">
        <f t="shared" si="36"/>
        <v>31.5</v>
      </c>
      <c r="L151" s="67">
        <f t="shared" si="41"/>
        <v>3</v>
      </c>
      <c r="M151" s="84"/>
      <c r="N151" s="84"/>
      <c r="O151" s="84"/>
      <c r="P151" s="84"/>
      <c r="Q151" s="28">
        <f ca="1" t="shared" si="42"/>
        <v>1</v>
      </c>
      <c r="T151" s="48">
        <f t="shared" si="37"/>
        <v>4</v>
      </c>
      <c r="U151" s="48">
        <f t="shared" si="38"/>
        <v>0</v>
      </c>
    </row>
    <row r="152" spans="1:21" ht="15.75" customHeight="1">
      <c r="A152" s="84"/>
      <c r="B152" s="79">
        <f t="shared" si="39"/>
        <v>143</v>
      </c>
      <c r="C152" s="37">
        <f t="shared" si="32"/>
        <v>367</v>
      </c>
      <c r="D152" s="75"/>
      <c r="E152" s="83">
        <f>C152*E8</f>
        <v>183.5</v>
      </c>
      <c r="F152" s="76">
        <f t="shared" si="40"/>
        <v>215</v>
      </c>
      <c r="G152" s="77">
        <f t="shared" si="33"/>
        <v>4.3</v>
      </c>
      <c r="H152" s="75">
        <f t="shared" si="34"/>
        <v>4</v>
      </c>
      <c r="I152" s="42">
        <f t="shared" si="43"/>
        <v>4</v>
      </c>
      <c r="J152" s="42">
        <f t="shared" si="35"/>
        <v>200</v>
      </c>
      <c r="K152" s="76">
        <f t="shared" si="36"/>
        <v>15</v>
      </c>
      <c r="L152" s="78">
        <f t="shared" si="41"/>
        <v>3</v>
      </c>
      <c r="M152" s="84"/>
      <c r="N152" s="84"/>
      <c r="O152" s="84"/>
      <c r="P152" s="84"/>
      <c r="Q152" s="28">
        <f ca="1" t="shared" si="42"/>
        <v>1</v>
      </c>
      <c r="T152" s="48">
        <f t="shared" si="37"/>
        <v>4</v>
      </c>
      <c r="U152" s="48">
        <f t="shared" si="38"/>
        <v>0</v>
      </c>
    </row>
    <row r="153" spans="1:21" ht="15.75" customHeight="1">
      <c r="A153" s="84"/>
      <c r="B153" s="81">
        <f t="shared" si="39"/>
        <v>144</v>
      </c>
      <c r="C153" s="37">
        <f t="shared" si="32"/>
        <v>370</v>
      </c>
      <c r="D153" s="65"/>
      <c r="E153" s="82">
        <f>C153*E8</f>
        <v>185</v>
      </c>
      <c r="F153" s="66">
        <f t="shared" si="40"/>
        <v>200</v>
      </c>
      <c r="G153" s="52">
        <f t="shared" si="33"/>
        <v>4</v>
      </c>
      <c r="H153" s="65">
        <f t="shared" si="34"/>
        <v>4</v>
      </c>
      <c r="I153" s="42">
        <f t="shared" si="43"/>
        <v>4</v>
      </c>
      <c r="J153" s="53">
        <f t="shared" si="35"/>
        <v>200</v>
      </c>
      <c r="K153" s="66">
        <f t="shared" si="36"/>
        <v>0</v>
      </c>
      <c r="L153" s="67">
        <f t="shared" si="41"/>
        <v>2</v>
      </c>
      <c r="M153" s="84"/>
      <c r="N153" s="84"/>
      <c r="O153" s="84"/>
      <c r="P153" s="84"/>
      <c r="Q153" s="28">
        <f ca="1" t="shared" si="42"/>
        <v>2</v>
      </c>
      <c r="T153" s="48">
        <f t="shared" si="37"/>
        <v>4</v>
      </c>
      <c r="U153" s="48">
        <f t="shared" si="38"/>
        <v>0</v>
      </c>
    </row>
    <row r="154" spans="1:21" ht="15.75" customHeight="1">
      <c r="A154" s="84"/>
      <c r="B154" s="79">
        <f t="shared" si="39"/>
        <v>145</v>
      </c>
      <c r="C154" s="37">
        <f t="shared" si="32"/>
        <v>372</v>
      </c>
      <c r="D154" s="75"/>
      <c r="E154" s="83">
        <f>C154*E8</f>
        <v>186</v>
      </c>
      <c r="F154" s="76">
        <f t="shared" si="40"/>
        <v>186</v>
      </c>
      <c r="G154" s="77">
        <f t="shared" si="33"/>
        <v>3.72</v>
      </c>
      <c r="H154" s="75">
        <f t="shared" si="34"/>
        <v>3</v>
      </c>
      <c r="I154" s="42">
        <f t="shared" si="43"/>
        <v>3</v>
      </c>
      <c r="J154" s="42">
        <f t="shared" si="35"/>
        <v>150</v>
      </c>
      <c r="K154" s="76">
        <f t="shared" si="36"/>
        <v>36</v>
      </c>
      <c r="L154" s="78">
        <f t="shared" si="41"/>
        <v>2</v>
      </c>
      <c r="M154" s="84"/>
      <c r="N154" s="84"/>
      <c r="O154" s="84"/>
      <c r="P154" s="84"/>
      <c r="Q154" s="28">
        <f ca="1" t="shared" si="42"/>
        <v>1</v>
      </c>
      <c r="T154" s="48">
        <f t="shared" si="37"/>
        <v>3</v>
      </c>
      <c r="U154" s="48">
        <f t="shared" si="38"/>
        <v>0</v>
      </c>
    </row>
    <row r="155" spans="1:21" ht="15.75" customHeight="1">
      <c r="A155" s="84"/>
      <c r="B155" s="81">
        <f t="shared" si="39"/>
        <v>146</v>
      </c>
      <c r="C155" s="37">
        <f t="shared" si="32"/>
        <v>374</v>
      </c>
      <c r="D155" s="65"/>
      <c r="E155" s="82">
        <f>C155*E8</f>
        <v>187</v>
      </c>
      <c r="F155" s="66">
        <f t="shared" si="40"/>
        <v>223</v>
      </c>
      <c r="G155" s="52">
        <f t="shared" si="33"/>
        <v>4.46</v>
      </c>
      <c r="H155" s="65">
        <f t="shared" si="34"/>
        <v>4</v>
      </c>
      <c r="I155" s="42">
        <f t="shared" si="43"/>
        <v>4</v>
      </c>
      <c r="J155" s="53">
        <f t="shared" si="35"/>
        <v>200</v>
      </c>
      <c r="K155" s="66">
        <f t="shared" si="36"/>
        <v>23</v>
      </c>
      <c r="L155" s="67">
        <f t="shared" si="41"/>
        <v>3</v>
      </c>
      <c r="M155" s="84"/>
      <c r="N155" s="84"/>
      <c r="O155" s="84"/>
      <c r="P155" s="84"/>
      <c r="Q155" s="28">
        <f ca="1" t="shared" si="42"/>
        <v>1</v>
      </c>
      <c r="T155" s="48">
        <f t="shared" si="37"/>
        <v>4</v>
      </c>
      <c r="U155" s="48">
        <f t="shared" si="38"/>
        <v>0</v>
      </c>
    </row>
    <row r="156" spans="1:21" ht="15.75" customHeight="1">
      <c r="A156" s="84"/>
      <c r="B156" s="79">
        <f t="shared" si="39"/>
        <v>147</v>
      </c>
      <c r="C156" s="37">
        <f t="shared" si="32"/>
        <v>377</v>
      </c>
      <c r="D156" s="75"/>
      <c r="E156" s="83">
        <f>C156*E8</f>
        <v>188.5</v>
      </c>
      <c r="F156" s="76">
        <f t="shared" si="40"/>
        <v>211.5</v>
      </c>
      <c r="G156" s="77">
        <f t="shared" si="33"/>
        <v>4.23</v>
      </c>
      <c r="H156" s="75">
        <f t="shared" si="34"/>
        <v>4</v>
      </c>
      <c r="I156" s="42">
        <f t="shared" si="43"/>
        <v>4</v>
      </c>
      <c r="J156" s="42">
        <f t="shared" si="35"/>
        <v>200</v>
      </c>
      <c r="K156" s="76">
        <f t="shared" si="36"/>
        <v>11.5</v>
      </c>
      <c r="L156" s="78">
        <f t="shared" si="41"/>
        <v>2</v>
      </c>
      <c r="M156" s="84"/>
      <c r="N156" s="84"/>
      <c r="O156" s="84"/>
      <c r="P156" s="84"/>
      <c r="Q156" s="28">
        <f ca="1" t="shared" si="42"/>
        <v>2</v>
      </c>
      <c r="T156" s="48">
        <f t="shared" si="37"/>
        <v>4</v>
      </c>
      <c r="U156" s="48">
        <f t="shared" si="38"/>
        <v>0</v>
      </c>
    </row>
    <row r="157" spans="1:21" ht="15.75" customHeight="1">
      <c r="A157" s="84"/>
      <c r="B157" s="81">
        <f t="shared" si="39"/>
        <v>148</v>
      </c>
      <c r="C157" s="37">
        <f t="shared" si="32"/>
        <v>379</v>
      </c>
      <c r="D157" s="65"/>
      <c r="E157" s="82">
        <f>C157*E8</f>
        <v>189.5</v>
      </c>
      <c r="F157" s="66">
        <f t="shared" si="40"/>
        <v>201</v>
      </c>
      <c r="G157" s="52">
        <f t="shared" si="33"/>
        <v>4.02</v>
      </c>
      <c r="H157" s="65">
        <f t="shared" si="34"/>
        <v>4</v>
      </c>
      <c r="I157" s="42">
        <f t="shared" si="43"/>
        <v>4</v>
      </c>
      <c r="J157" s="53">
        <f t="shared" si="35"/>
        <v>200</v>
      </c>
      <c r="K157" s="66">
        <f t="shared" si="36"/>
        <v>1</v>
      </c>
      <c r="L157" s="67">
        <f t="shared" si="41"/>
        <v>3</v>
      </c>
      <c r="M157" s="84"/>
      <c r="N157" s="84"/>
      <c r="O157" s="84"/>
      <c r="P157" s="84"/>
      <c r="Q157" s="28">
        <f ca="1" t="shared" si="42"/>
        <v>1</v>
      </c>
      <c r="T157" s="48">
        <f t="shared" si="37"/>
        <v>4</v>
      </c>
      <c r="U157" s="48">
        <f t="shared" si="38"/>
        <v>0</v>
      </c>
    </row>
    <row r="158" spans="1:21" ht="15.75" customHeight="1">
      <c r="A158" s="84"/>
      <c r="B158" s="79">
        <f t="shared" si="39"/>
        <v>149</v>
      </c>
      <c r="C158" s="37">
        <f t="shared" si="32"/>
        <v>382</v>
      </c>
      <c r="D158" s="75"/>
      <c r="E158" s="83">
        <f>C158*E8</f>
        <v>191</v>
      </c>
      <c r="F158" s="76">
        <f t="shared" si="40"/>
        <v>192</v>
      </c>
      <c r="G158" s="77">
        <f t="shared" si="33"/>
        <v>3.84</v>
      </c>
      <c r="H158" s="75">
        <f t="shared" si="34"/>
        <v>3</v>
      </c>
      <c r="I158" s="42">
        <f t="shared" si="43"/>
        <v>3</v>
      </c>
      <c r="J158" s="42">
        <f t="shared" si="35"/>
        <v>150</v>
      </c>
      <c r="K158" s="76">
        <f t="shared" si="36"/>
        <v>42</v>
      </c>
      <c r="L158" s="78">
        <f t="shared" si="41"/>
        <v>2</v>
      </c>
      <c r="M158" s="84"/>
      <c r="N158" s="84"/>
      <c r="O158" s="84"/>
      <c r="P158" s="84"/>
      <c r="Q158" s="28">
        <f ca="1" t="shared" si="42"/>
        <v>1</v>
      </c>
      <c r="T158" s="48">
        <f t="shared" si="37"/>
        <v>3</v>
      </c>
      <c r="U158" s="48">
        <f t="shared" si="38"/>
        <v>0</v>
      </c>
    </row>
    <row r="159" spans="1:21" ht="15.75" customHeight="1">
      <c r="A159" s="84"/>
      <c r="B159" s="81">
        <f t="shared" si="39"/>
        <v>150</v>
      </c>
      <c r="C159" s="37">
        <f t="shared" si="32"/>
        <v>384</v>
      </c>
      <c r="D159" s="65"/>
      <c r="E159" s="82">
        <f>C159*E8+O5</f>
        <v>492</v>
      </c>
      <c r="F159" s="66">
        <f t="shared" si="40"/>
        <v>534</v>
      </c>
      <c r="G159" s="52">
        <f t="shared" si="33"/>
        <v>10.68</v>
      </c>
      <c r="H159" s="65">
        <f t="shared" si="34"/>
        <v>10</v>
      </c>
      <c r="I159" s="42">
        <f t="shared" si="43"/>
        <v>10</v>
      </c>
      <c r="J159" s="53">
        <f t="shared" si="35"/>
        <v>500</v>
      </c>
      <c r="K159" s="66">
        <f t="shared" si="36"/>
        <v>34</v>
      </c>
      <c r="L159" s="67">
        <f t="shared" si="41"/>
        <v>8</v>
      </c>
      <c r="M159" s="84"/>
      <c r="N159" s="84"/>
      <c r="O159" s="84"/>
      <c r="P159" s="84"/>
      <c r="Q159" s="28">
        <f ca="1" t="shared" si="42"/>
        <v>2</v>
      </c>
      <c r="T159" s="48">
        <f t="shared" si="37"/>
        <v>10</v>
      </c>
      <c r="U159" s="48">
        <f t="shared" si="38"/>
        <v>0</v>
      </c>
    </row>
    <row r="160" spans="1:21" ht="15.75" customHeight="1">
      <c r="A160" s="84"/>
      <c r="B160" s="79">
        <f t="shared" si="39"/>
        <v>151</v>
      </c>
      <c r="C160" s="37">
        <f t="shared" si="32"/>
        <v>392</v>
      </c>
      <c r="D160" s="75"/>
      <c r="E160" s="83">
        <f>C160*E8</f>
        <v>196</v>
      </c>
      <c r="F160" s="76">
        <f t="shared" si="40"/>
        <v>230</v>
      </c>
      <c r="G160" s="77">
        <f t="shared" si="33"/>
        <v>4.6</v>
      </c>
      <c r="H160" s="75">
        <f t="shared" si="34"/>
        <v>4</v>
      </c>
      <c r="I160" s="42">
        <f t="shared" si="43"/>
        <v>4</v>
      </c>
      <c r="J160" s="42">
        <f t="shared" si="35"/>
        <v>200</v>
      </c>
      <c r="K160" s="76">
        <f t="shared" si="36"/>
        <v>30</v>
      </c>
      <c r="L160" s="78">
        <f t="shared" si="41"/>
        <v>-3</v>
      </c>
      <c r="M160" s="84"/>
      <c r="N160" s="84"/>
      <c r="O160" s="84"/>
      <c r="P160" s="84"/>
      <c r="Q160" s="28">
        <f ca="1" t="shared" si="42"/>
        <v>7</v>
      </c>
      <c r="T160" s="48">
        <f t="shared" si="37"/>
        <v>4</v>
      </c>
      <c r="U160" s="48">
        <f t="shared" si="38"/>
        <v>0</v>
      </c>
    </row>
    <row r="161" spans="1:21" ht="15.75" customHeight="1">
      <c r="A161" s="84"/>
      <c r="B161" s="81">
        <f t="shared" si="39"/>
        <v>152</v>
      </c>
      <c r="C161" s="37">
        <f t="shared" si="32"/>
        <v>389</v>
      </c>
      <c r="D161" s="65"/>
      <c r="E161" s="82">
        <f>C161*E8</f>
        <v>194.5</v>
      </c>
      <c r="F161" s="66">
        <f t="shared" si="40"/>
        <v>224.5</v>
      </c>
      <c r="G161" s="52">
        <f t="shared" si="33"/>
        <v>4.49</v>
      </c>
      <c r="H161" s="65">
        <f t="shared" si="34"/>
        <v>4</v>
      </c>
      <c r="I161" s="42">
        <f t="shared" si="43"/>
        <v>4</v>
      </c>
      <c r="J161" s="53">
        <f t="shared" si="35"/>
        <v>200</v>
      </c>
      <c r="K161" s="66">
        <f t="shared" si="36"/>
        <v>24.5</v>
      </c>
      <c r="L161" s="67">
        <f aca="true" t="shared" si="44" ref="L161:L224">-I10+I161</f>
        <v>3</v>
      </c>
      <c r="M161" s="84"/>
      <c r="N161" s="84"/>
      <c r="O161" s="84"/>
      <c r="P161" s="84"/>
      <c r="Q161" s="28">
        <f ca="1" t="shared" si="42"/>
        <v>2</v>
      </c>
      <c r="T161" s="48">
        <f t="shared" si="37"/>
        <v>4</v>
      </c>
      <c r="U161" s="48">
        <f t="shared" si="38"/>
        <v>0</v>
      </c>
    </row>
    <row r="162" spans="1:21" ht="15.75" customHeight="1">
      <c r="A162" s="84"/>
      <c r="B162" s="85">
        <f t="shared" si="39"/>
        <v>153</v>
      </c>
      <c r="C162" s="37">
        <f t="shared" si="32"/>
        <v>392</v>
      </c>
      <c r="D162" s="80"/>
      <c r="E162" s="86">
        <f>C162*E8</f>
        <v>196</v>
      </c>
      <c r="F162" s="87">
        <f t="shared" si="40"/>
        <v>220.5</v>
      </c>
      <c r="G162" s="88">
        <f t="shared" si="33"/>
        <v>4.41</v>
      </c>
      <c r="H162" s="80">
        <f t="shared" si="34"/>
        <v>4</v>
      </c>
      <c r="I162" s="42">
        <f t="shared" si="43"/>
        <v>4</v>
      </c>
      <c r="J162" s="89">
        <f t="shared" si="35"/>
        <v>200</v>
      </c>
      <c r="K162" s="87">
        <f t="shared" si="36"/>
        <v>20.5</v>
      </c>
      <c r="L162" s="67">
        <f t="shared" si="44"/>
        <v>3</v>
      </c>
      <c r="M162" s="84"/>
      <c r="N162" s="84"/>
      <c r="O162" s="84"/>
      <c r="P162" s="84"/>
      <c r="Q162" s="28">
        <f ca="1" t="shared" si="42"/>
        <v>1</v>
      </c>
      <c r="T162" s="48">
        <f t="shared" si="37"/>
        <v>4</v>
      </c>
      <c r="U162" s="48">
        <f t="shared" si="38"/>
        <v>0</v>
      </c>
    </row>
    <row r="163" spans="1:21" ht="15.75" customHeight="1">
      <c r="A163" s="84"/>
      <c r="B163" s="81">
        <f t="shared" si="39"/>
        <v>154</v>
      </c>
      <c r="C163" s="37">
        <f t="shared" si="32"/>
        <v>395</v>
      </c>
      <c r="D163" s="90"/>
      <c r="E163" s="91">
        <f>C163*E8</f>
        <v>197.5</v>
      </c>
      <c r="F163" s="91">
        <f t="shared" si="40"/>
        <v>218</v>
      </c>
      <c r="G163" s="92">
        <f t="shared" si="33"/>
        <v>4.36</v>
      </c>
      <c r="H163" s="90">
        <f t="shared" si="34"/>
        <v>4</v>
      </c>
      <c r="I163" s="42">
        <f t="shared" si="43"/>
        <v>4</v>
      </c>
      <c r="J163" s="90">
        <f t="shared" si="35"/>
        <v>200</v>
      </c>
      <c r="K163" s="91">
        <f t="shared" si="36"/>
        <v>18</v>
      </c>
      <c r="L163" s="67">
        <f t="shared" si="44"/>
        <v>3</v>
      </c>
      <c r="M163" s="84"/>
      <c r="N163" s="84"/>
      <c r="O163" s="84"/>
      <c r="P163" s="84"/>
      <c r="Q163" s="28">
        <f ca="1" t="shared" si="42"/>
        <v>2</v>
      </c>
      <c r="T163" s="48">
        <f t="shared" si="37"/>
        <v>4</v>
      </c>
      <c r="U163" s="48">
        <f t="shared" si="38"/>
        <v>0</v>
      </c>
    </row>
    <row r="164" spans="2:12" ht="15.75" customHeight="1">
      <c r="B164" s="81">
        <f t="shared" si="39"/>
        <v>155</v>
      </c>
      <c r="C164" s="37">
        <f t="shared" si="32"/>
        <v>398</v>
      </c>
      <c r="D164" s="90"/>
      <c r="E164" s="91">
        <f>C164*E8</f>
        <v>199</v>
      </c>
      <c r="F164" s="91">
        <f t="shared" si="40"/>
        <v>217</v>
      </c>
      <c r="G164" s="92">
        <f t="shared" si="33"/>
        <v>4.34</v>
      </c>
      <c r="H164" s="90">
        <f t="shared" si="34"/>
        <v>4</v>
      </c>
      <c r="I164" s="42">
        <f t="shared" si="43"/>
        <v>4</v>
      </c>
      <c r="J164" s="90">
        <f t="shared" si="35"/>
        <v>200</v>
      </c>
      <c r="K164" s="91">
        <f t="shared" si="36"/>
        <v>17</v>
      </c>
      <c r="L164" s="67">
        <f t="shared" si="44"/>
        <v>3</v>
      </c>
    </row>
    <row r="165" spans="2:12" ht="15.75" customHeight="1">
      <c r="B165" s="81">
        <f t="shared" si="39"/>
        <v>156</v>
      </c>
      <c r="C165" s="37">
        <f t="shared" si="32"/>
        <v>401</v>
      </c>
      <c r="D165" s="90"/>
      <c r="E165" s="91">
        <f>C165*E8</f>
        <v>200.5</v>
      </c>
      <c r="F165" s="91">
        <f t="shared" si="40"/>
        <v>217.5</v>
      </c>
      <c r="G165" s="92">
        <f t="shared" si="33"/>
        <v>4.35</v>
      </c>
      <c r="H165" s="90">
        <f t="shared" si="34"/>
        <v>4</v>
      </c>
      <c r="I165" s="42">
        <f t="shared" si="43"/>
        <v>4</v>
      </c>
      <c r="J165" s="90">
        <f t="shared" si="35"/>
        <v>200</v>
      </c>
      <c r="K165" s="91">
        <f t="shared" si="36"/>
        <v>17.5</v>
      </c>
      <c r="L165" s="67">
        <f t="shared" si="44"/>
        <v>3</v>
      </c>
    </row>
    <row r="166" spans="2:12" ht="15.75" customHeight="1">
      <c r="B166" s="81">
        <f t="shared" si="39"/>
        <v>157</v>
      </c>
      <c r="C166" s="37">
        <f t="shared" si="32"/>
        <v>404</v>
      </c>
      <c r="D166" s="90"/>
      <c r="E166" s="91">
        <f>C166*E8</f>
        <v>202</v>
      </c>
      <c r="F166" s="91">
        <f t="shared" si="40"/>
        <v>219.5</v>
      </c>
      <c r="G166" s="92">
        <f t="shared" si="33"/>
        <v>4.39</v>
      </c>
      <c r="H166" s="90">
        <f t="shared" si="34"/>
        <v>4</v>
      </c>
      <c r="I166" s="42">
        <f t="shared" si="43"/>
        <v>4</v>
      </c>
      <c r="J166" s="90">
        <f t="shared" si="35"/>
        <v>200</v>
      </c>
      <c r="K166" s="91">
        <f t="shared" si="36"/>
        <v>19.5</v>
      </c>
      <c r="L166" s="67">
        <f t="shared" si="44"/>
        <v>3</v>
      </c>
    </row>
    <row r="167" spans="2:12" ht="15.75" customHeight="1">
      <c r="B167" s="81">
        <f t="shared" si="39"/>
        <v>158</v>
      </c>
      <c r="C167" s="37">
        <f t="shared" si="32"/>
        <v>407</v>
      </c>
      <c r="D167" s="90"/>
      <c r="E167" s="91">
        <f>C167*E8</f>
        <v>203.5</v>
      </c>
      <c r="F167" s="91">
        <f t="shared" si="40"/>
        <v>223</v>
      </c>
      <c r="G167" s="92">
        <f t="shared" si="33"/>
        <v>4.46</v>
      </c>
      <c r="H167" s="90">
        <f t="shared" si="34"/>
        <v>4</v>
      </c>
      <c r="I167" s="42">
        <f t="shared" si="43"/>
        <v>4</v>
      </c>
      <c r="J167" s="90">
        <f t="shared" si="35"/>
        <v>200</v>
      </c>
      <c r="K167" s="91">
        <f t="shared" si="36"/>
        <v>23</v>
      </c>
      <c r="L167" s="67">
        <f t="shared" si="44"/>
        <v>3</v>
      </c>
    </row>
    <row r="168" spans="2:12" ht="15.75" customHeight="1">
      <c r="B168" s="81">
        <f t="shared" si="39"/>
        <v>159</v>
      </c>
      <c r="C168" s="37">
        <f t="shared" si="32"/>
        <v>410</v>
      </c>
      <c r="D168" s="90"/>
      <c r="E168" s="91">
        <f>C168*E8</f>
        <v>205</v>
      </c>
      <c r="F168" s="91">
        <f t="shared" si="40"/>
        <v>228</v>
      </c>
      <c r="G168" s="92">
        <f t="shared" si="33"/>
        <v>4.56</v>
      </c>
      <c r="H168" s="90">
        <f t="shared" si="34"/>
        <v>4</v>
      </c>
      <c r="I168" s="42">
        <f t="shared" si="43"/>
        <v>4</v>
      </c>
      <c r="J168" s="90">
        <f t="shared" si="35"/>
        <v>200</v>
      </c>
      <c r="K168" s="91">
        <f t="shared" si="36"/>
        <v>28</v>
      </c>
      <c r="L168" s="67">
        <f t="shared" si="44"/>
        <v>3</v>
      </c>
    </row>
    <row r="169" spans="2:12" ht="15.75" customHeight="1">
      <c r="B169" s="81">
        <f t="shared" si="39"/>
        <v>160</v>
      </c>
      <c r="C169" s="37">
        <f t="shared" si="32"/>
        <v>413</v>
      </c>
      <c r="D169" s="90"/>
      <c r="E169" s="91">
        <f>C169*E8</f>
        <v>206.5</v>
      </c>
      <c r="F169" s="91">
        <f t="shared" si="40"/>
        <v>234.5</v>
      </c>
      <c r="G169" s="92">
        <f t="shared" si="33"/>
        <v>4.69</v>
      </c>
      <c r="H169" s="90">
        <f t="shared" si="34"/>
        <v>4</v>
      </c>
      <c r="I169" s="42">
        <f t="shared" si="43"/>
        <v>4</v>
      </c>
      <c r="J169" s="90">
        <f t="shared" si="35"/>
        <v>200</v>
      </c>
      <c r="K169" s="91">
        <f t="shared" si="36"/>
        <v>34.5</v>
      </c>
      <c r="L169" s="67">
        <f t="shared" si="44"/>
        <v>3</v>
      </c>
    </row>
    <row r="170" spans="2:12" ht="15.75" customHeight="1">
      <c r="B170" s="81">
        <f t="shared" si="39"/>
        <v>161</v>
      </c>
      <c r="C170" s="37">
        <f t="shared" si="32"/>
        <v>416</v>
      </c>
      <c r="D170" s="90"/>
      <c r="E170" s="91">
        <f>C170*E8</f>
        <v>208</v>
      </c>
      <c r="F170" s="91">
        <f t="shared" si="40"/>
        <v>242.5</v>
      </c>
      <c r="G170" s="92">
        <f t="shared" si="33"/>
        <v>4.85</v>
      </c>
      <c r="H170" s="90">
        <f t="shared" si="34"/>
        <v>4</v>
      </c>
      <c r="I170" s="42">
        <f t="shared" si="43"/>
        <v>4</v>
      </c>
      <c r="J170" s="90">
        <f t="shared" si="35"/>
        <v>200</v>
      </c>
      <c r="K170" s="91">
        <f t="shared" si="36"/>
        <v>42.5</v>
      </c>
      <c r="L170" s="67">
        <f t="shared" si="44"/>
        <v>3</v>
      </c>
    </row>
    <row r="171" spans="2:12" ht="15.75" customHeight="1">
      <c r="B171" s="81">
        <f t="shared" si="39"/>
        <v>162</v>
      </c>
      <c r="C171" s="37">
        <f t="shared" si="32"/>
        <v>419</v>
      </c>
      <c r="D171" s="90"/>
      <c r="E171" s="91">
        <f>C171*E8</f>
        <v>209.5</v>
      </c>
      <c r="F171" s="91">
        <f t="shared" si="40"/>
        <v>252</v>
      </c>
      <c r="G171" s="92">
        <f t="shared" si="33"/>
        <v>5.04</v>
      </c>
      <c r="H171" s="90">
        <f t="shared" si="34"/>
        <v>5</v>
      </c>
      <c r="I171" s="42">
        <f t="shared" si="43"/>
        <v>5</v>
      </c>
      <c r="J171" s="90">
        <f t="shared" si="35"/>
        <v>250</v>
      </c>
      <c r="K171" s="91">
        <f t="shared" si="36"/>
        <v>2</v>
      </c>
      <c r="L171" s="67">
        <f t="shared" si="44"/>
        <v>4</v>
      </c>
    </row>
    <row r="172" spans="2:12" ht="15.75" customHeight="1">
      <c r="B172" s="81">
        <f t="shared" si="39"/>
        <v>163</v>
      </c>
      <c r="C172" s="37">
        <f t="shared" si="32"/>
        <v>423</v>
      </c>
      <c r="D172" s="90"/>
      <c r="E172" s="91">
        <f>C172*E8</f>
        <v>211.5</v>
      </c>
      <c r="F172" s="91">
        <f t="shared" si="40"/>
        <v>213.5</v>
      </c>
      <c r="G172" s="92">
        <f t="shared" si="33"/>
        <v>4.27</v>
      </c>
      <c r="H172" s="90">
        <f t="shared" si="34"/>
        <v>4</v>
      </c>
      <c r="I172" s="42">
        <f t="shared" si="43"/>
        <v>4</v>
      </c>
      <c r="J172" s="90">
        <f t="shared" si="35"/>
        <v>200</v>
      </c>
      <c r="K172" s="91">
        <f t="shared" si="36"/>
        <v>13.5</v>
      </c>
      <c r="L172" s="67">
        <f t="shared" si="44"/>
        <v>3</v>
      </c>
    </row>
    <row r="173" spans="2:12" ht="15.75" customHeight="1">
      <c r="B173" s="81">
        <f t="shared" si="39"/>
        <v>164</v>
      </c>
      <c r="C173" s="37">
        <f t="shared" si="32"/>
        <v>426</v>
      </c>
      <c r="D173" s="90"/>
      <c r="E173" s="91">
        <f>C173*E8</f>
        <v>213</v>
      </c>
      <c r="F173" s="91">
        <f t="shared" si="40"/>
        <v>226.5</v>
      </c>
      <c r="G173" s="92">
        <f t="shared" si="33"/>
        <v>4.53</v>
      </c>
      <c r="H173" s="90">
        <f t="shared" si="34"/>
        <v>4</v>
      </c>
      <c r="I173" s="42">
        <f t="shared" si="43"/>
        <v>4</v>
      </c>
      <c r="J173" s="90">
        <f t="shared" si="35"/>
        <v>200</v>
      </c>
      <c r="K173" s="91">
        <f t="shared" si="36"/>
        <v>26.5</v>
      </c>
      <c r="L173" s="67">
        <f t="shared" si="44"/>
        <v>3</v>
      </c>
    </row>
    <row r="174" spans="2:12" ht="15.75" customHeight="1">
      <c r="B174" s="81">
        <f t="shared" si="39"/>
        <v>165</v>
      </c>
      <c r="C174" s="37">
        <f t="shared" si="32"/>
        <v>429</v>
      </c>
      <c r="D174" s="90"/>
      <c r="E174" s="91">
        <f>C174*E8+O5</f>
        <v>514.5</v>
      </c>
      <c r="F174" s="91">
        <f t="shared" si="40"/>
        <v>541</v>
      </c>
      <c r="G174" s="92">
        <f t="shared" si="33"/>
        <v>10.82</v>
      </c>
      <c r="H174" s="90">
        <f t="shared" si="34"/>
        <v>10</v>
      </c>
      <c r="I174" s="42">
        <f t="shared" si="43"/>
        <v>10</v>
      </c>
      <c r="J174" s="90">
        <f t="shared" si="35"/>
        <v>500</v>
      </c>
      <c r="K174" s="91">
        <f t="shared" si="36"/>
        <v>41</v>
      </c>
      <c r="L174" s="67">
        <f t="shared" si="44"/>
        <v>9</v>
      </c>
    </row>
    <row r="175" spans="2:12" ht="15.75" customHeight="1">
      <c r="B175" s="81">
        <f t="shared" si="39"/>
        <v>166</v>
      </c>
      <c r="C175" s="37">
        <f t="shared" si="32"/>
        <v>438</v>
      </c>
      <c r="D175" s="90"/>
      <c r="E175" s="91">
        <f>C175*E8</f>
        <v>219</v>
      </c>
      <c r="F175" s="91">
        <f t="shared" si="40"/>
        <v>260</v>
      </c>
      <c r="G175" s="92">
        <f t="shared" si="33"/>
        <v>5.2</v>
      </c>
      <c r="H175" s="90">
        <f t="shared" si="34"/>
        <v>5</v>
      </c>
      <c r="I175" s="42">
        <f t="shared" si="43"/>
        <v>5</v>
      </c>
      <c r="J175" s="90">
        <f t="shared" si="35"/>
        <v>250</v>
      </c>
      <c r="K175" s="91">
        <f t="shared" si="36"/>
        <v>10</v>
      </c>
      <c r="L175" s="67">
        <f t="shared" si="44"/>
        <v>-3</v>
      </c>
    </row>
    <row r="176" spans="2:12" ht="15.75" customHeight="1">
      <c r="B176" s="81">
        <f t="shared" si="39"/>
        <v>167</v>
      </c>
      <c r="C176" s="37">
        <f t="shared" si="32"/>
        <v>435</v>
      </c>
      <c r="D176" s="90"/>
      <c r="E176" s="91">
        <f>C176*E8</f>
        <v>217.5</v>
      </c>
      <c r="F176" s="91">
        <f t="shared" si="40"/>
        <v>227.5</v>
      </c>
      <c r="G176" s="92">
        <f t="shared" si="33"/>
        <v>4.55</v>
      </c>
      <c r="H176" s="90">
        <f t="shared" si="34"/>
        <v>4</v>
      </c>
      <c r="I176" s="42">
        <f t="shared" si="43"/>
        <v>4</v>
      </c>
      <c r="J176" s="90">
        <f t="shared" si="35"/>
        <v>200</v>
      </c>
      <c r="K176" s="91">
        <f t="shared" si="36"/>
        <v>27.5</v>
      </c>
      <c r="L176" s="67">
        <f t="shared" si="44"/>
        <v>3</v>
      </c>
    </row>
    <row r="177" spans="2:12" ht="15.75" customHeight="1">
      <c r="B177" s="81">
        <f t="shared" si="39"/>
        <v>168</v>
      </c>
      <c r="C177" s="37">
        <f t="shared" si="32"/>
        <v>438</v>
      </c>
      <c r="D177" s="90"/>
      <c r="E177" s="91">
        <f>C177*E8</f>
        <v>219</v>
      </c>
      <c r="F177" s="91">
        <f t="shared" si="40"/>
        <v>246.5</v>
      </c>
      <c r="G177" s="92">
        <f t="shared" si="33"/>
        <v>4.93</v>
      </c>
      <c r="H177" s="90">
        <f t="shared" si="34"/>
        <v>4</v>
      </c>
      <c r="I177" s="42">
        <f t="shared" si="43"/>
        <v>4</v>
      </c>
      <c r="J177" s="90">
        <f t="shared" si="35"/>
        <v>200</v>
      </c>
      <c r="K177" s="91">
        <f t="shared" si="36"/>
        <v>46.5</v>
      </c>
      <c r="L177" s="67">
        <f t="shared" si="44"/>
        <v>3</v>
      </c>
    </row>
    <row r="178" spans="2:12" ht="15.75" customHeight="1">
      <c r="B178" s="81">
        <f t="shared" si="39"/>
        <v>169</v>
      </c>
      <c r="C178" s="37">
        <f t="shared" si="32"/>
        <v>441</v>
      </c>
      <c r="D178" s="90"/>
      <c r="E178" s="91">
        <f>C178*E8</f>
        <v>220.5</v>
      </c>
      <c r="F178" s="91">
        <f t="shared" si="40"/>
        <v>267</v>
      </c>
      <c r="G178" s="92">
        <f t="shared" si="33"/>
        <v>5.34</v>
      </c>
      <c r="H178" s="90">
        <f t="shared" si="34"/>
        <v>5</v>
      </c>
      <c r="I178" s="42">
        <f t="shared" si="43"/>
        <v>5</v>
      </c>
      <c r="J178" s="90">
        <f t="shared" si="35"/>
        <v>250</v>
      </c>
      <c r="K178" s="91">
        <f t="shared" si="36"/>
        <v>17</v>
      </c>
      <c r="L178" s="67">
        <f t="shared" si="44"/>
        <v>4</v>
      </c>
    </row>
    <row r="179" spans="2:12" ht="15.75" customHeight="1">
      <c r="B179" s="81">
        <f t="shared" si="39"/>
        <v>170</v>
      </c>
      <c r="C179" s="37">
        <f t="shared" si="32"/>
        <v>445</v>
      </c>
      <c r="D179" s="90"/>
      <c r="E179" s="91">
        <f>C179*E8</f>
        <v>222.5</v>
      </c>
      <c r="F179" s="91">
        <f t="shared" si="40"/>
        <v>239.5</v>
      </c>
      <c r="G179" s="92">
        <f t="shared" si="33"/>
        <v>4.79</v>
      </c>
      <c r="H179" s="90">
        <f t="shared" si="34"/>
        <v>4</v>
      </c>
      <c r="I179" s="42">
        <f t="shared" si="43"/>
        <v>4</v>
      </c>
      <c r="J179" s="90">
        <f t="shared" si="35"/>
        <v>200</v>
      </c>
      <c r="K179" s="91">
        <f t="shared" si="36"/>
        <v>39.5</v>
      </c>
      <c r="L179" s="67">
        <f t="shared" si="44"/>
        <v>3</v>
      </c>
    </row>
    <row r="180" spans="2:12" ht="15.75" customHeight="1">
      <c r="B180" s="81">
        <f t="shared" si="39"/>
        <v>171</v>
      </c>
      <c r="C180" s="37">
        <f t="shared" si="32"/>
        <v>448</v>
      </c>
      <c r="D180" s="90"/>
      <c r="E180" s="91">
        <f>C180*E8</f>
        <v>224</v>
      </c>
      <c r="F180" s="91">
        <f t="shared" si="40"/>
        <v>263.5</v>
      </c>
      <c r="G180" s="92">
        <f t="shared" si="33"/>
        <v>5.27</v>
      </c>
      <c r="H180" s="90">
        <f t="shared" si="34"/>
        <v>5</v>
      </c>
      <c r="I180" s="42">
        <f t="shared" si="43"/>
        <v>5</v>
      </c>
      <c r="J180" s="90">
        <f t="shared" si="35"/>
        <v>250</v>
      </c>
      <c r="K180" s="91">
        <f t="shared" si="36"/>
        <v>13.5</v>
      </c>
      <c r="L180" s="67">
        <f t="shared" si="44"/>
        <v>3</v>
      </c>
    </row>
    <row r="181" spans="2:12" ht="15.75" customHeight="1">
      <c r="B181" s="81">
        <f t="shared" si="39"/>
        <v>172</v>
      </c>
      <c r="C181" s="37">
        <f t="shared" si="32"/>
        <v>451</v>
      </c>
      <c r="D181" s="90"/>
      <c r="E181" s="91">
        <f>C181*E8</f>
        <v>225.5</v>
      </c>
      <c r="F181" s="91">
        <f t="shared" si="40"/>
        <v>239</v>
      </c>
      <c r="G181" s="92">
        <f t="shared" si="33"/>
        <v>4.78</v>
      </c>
      <c r="H181" s="90">
        <f t="shared" si="34"/>
        <v>4</v>
      </c>
      <c r="I181" s="42">
        <f t="shared" si="43"/>
        <v>4</v>
      </c>
      <c r="J181" s="90">
        <f t="shared" si="35"/>
        <v>200</v>
      </c>
      <c r="K181" s="91">
        <f t="shared" si="36"/>
        <v>39</v>
      </c>
      <c r="L181" s="67">
        <f t="shared" si="44"/>
        <v>3</v>
      </c>
    </row>
    <row r="182" spans="2:12" ht="15.75" customHeight="1">
      <c r="B182" s="81">
        <f t="shared" si="39"/>
        <v>173</v>
      </c>
      <c r="C182" s="37">
        <f t="shared" si="32"/>
        <v>454</v>
      </c>
      <c r="D182" s="90"/>
      <c r="E182" s="91">
        <f>C182*E8</f>
        <v>227</v>
      </c>
      <c r="F182" s="91">
        <f t="shared" si="40"/>
        <v>266</v>
      </c>
      <c r="G182" s="92">
        <f t="shared" si="33"/>
        <v>5.32</v>
      </c>
      <c r="H182" s="90">
        <f t="shared" si="34"/>
        <v>5</v>
      </c>
      <c r="I182" s="42">
        <f t="shared" si="43"/>
        <v>5</v>
      </c>
      <c r="J182" s="90">
        <f t="shared" si="35"/>
        <v>250</v>
      </c>
      <c r="K182" s="91">
        <f t="shared" si="36"/>
        <v>16</v>
      </c>
      <c r="L182" s="67">
        <f t="shared" si="44"/>
        <v>4</v>
      </c>
    </row>
    <row r="183" spans="2:12" ht="15.75" customHeight="1">
      <c r="B183" s="81">
        <f t="shared" si="39"/>
        <v>174</v>
      </c>
      <c r="C183" s="37">
        <f t="shared" si="32"/>
        <v>458</v>
      </c>
      <c r="D183" s="90"/>
      <c r="E183" s="91">
        <f>C183*E8</f>
        <v>229</v>
      </c>
      <c r="F183" s="91">
        <f t="shared" si="40"/>
        <v>245</v>
      </c>
      <c r="G183" s="92">
        <f t="shared" si="33"/>
        <v>4.9</v>
      </c>
      <c r="H183" s="90">
        <f t="shared" si="34"/>
        <v>4</v>
      </c>
      <c r="I183" s="42">
        <f t="shared" si="43"/>
        <v>4</v>
      </c>
      <c r="J183" s="90">
        <f t="shared" si="35"/>
        <v>200</v>
      </c>
      <c r="K183" s="91">
        <f t="shared" si="36"/>
        <v>45</v>
      </c>
      <c r="L183" s="67">
        <f t="shared" si="44"/>
        <v>2</v>
      </c>
    </row>
    <row r="184" spans="2:12" ht="15.75" customHeight="1">
      <c r="B184" s="81">
        <f t="shared" si="39"/>
        <v>175</v>
      </c>
      <c r="C184" s="37">
        <f t="shared" si="32"/>
        <v>460</v>
      </c>
      <c r="D184" s="90"/>
      <c r="E184" s="91">
        <f>C184*E8</f>
        <v>230</v>
      </c>
      <c r="F184" s="91">
        <f t="shared" si="40"/>
        <v>275</v>
      </c>
      <c r="G184" s="92">
        <f t="shared" si="33"/>
        <v>5.5</v>
      </c>
      <c r="H184" s="90">
        <f t="shared" si="34"/>
        <v>5</v>
      </c>
      <c r="I184" s="42">
        <f t="shared" si="43"/>
        <v>5</v>
      </c>
      <c r="J184" s="90">
        <f t="shared" si="35"/>
        <v>250</v>
      </c>
      <c r="K184" s="91">
        <f t="shared" si="36"/>
        <v>25</v>
      </c>
      <c r="L184" s="67">
        <f t="shared" si="44"/>
        <v>4</v>
      </c>
    </row>
    <row r="185" spans="2:12" ht="15.75" customHeight="1">
      <c r="B185" s="81">
        <f t="shared" si="39"/>
        <v>176</v>
      </c>
      <c r="C185" s="37">
        <f t="shared" si="32"/>
        <v>464</v>
      </c>
      <c r="D185" s="90"/>
      <c r="E185" s="91">
        <f>C185*E8</f>
        <v>232</v>
      </c>
      <c r="F185" s="91">
        <f t="shared" si="40"/>
        <v>257</v>
      </c>
      <c r="G185" s="92">
        <f t="shared" si="33"/>
        <v>5.14</v>
      </c>
      <c r="H185" s="90">
        <f t="shared" si="34"/>
        <v>5</v>
      </c>
      <c r="I185" s="42">
        <f t="shared" si="43"/>
        <v>5</v>
      </c>
      <c r="J185" s="90">
        <f t="shared" si="35"/>
        <v>250</v>
      </c>
      <c r="K185" s="91">
        <f t="shared" si="36"/>
        <v>7</v>
      </c>
      <c r="L185" s="67">
        <f t="shared" si="44"/>
        <v>4</v>
      </c>
    </row>
    <row r="186" spans="2:12" ht="15.75" customHeight="1">
      <c r="B186" s="81">
        <f t="shared" si="39"/>
        <v>177</v>
      </c>
      <c r="C186" s="37">
        <f t="shared" si="32"/>
        <v>468</v>
      </c>
      <c r="D186" s="90"/>
      <c r="E186" s="91">
        <f>C186*E8</f>
        <v>234</v>
      </c>
      <c r="F186" s="91">
        <f t="shared" si="40"/>
        <v>241</v>
      </c>
      <c r="G186" s="92">
        <f t="shared" si="33"/>
        <v>4.82</v>
      </c>
      <c r="H186" s="90">
        <f t="shared" si="34"/>
        <v>4</v>
      </c>
      <c r="I186" s="42">
        <f t="shared" si="43"/>
        <v>4</v>
      </c>
      <c r="J186" s="90">
        <f t="shared" si="35"/>
        <v>200</v>
      </c>
      <c r="K186" s="91">
        <f t="shared" si="36"/>
        <v>41</v>
      </c>
      <c r="L186" s="67">
        <f t="shared" si="44"/>
        <v>2</v>
      </c>
    </row>
    <row r="187" spans="2:12" ht="15.75" customHeight="1">
      <c r="B187" s="81">
        <f t="shared" si="39"/>
        <v>178</v>
      </c>
      <c r="C187" s="37">
        <f t="shared" si="32"/>
        <v>470</v>
      </c>
      <c r="D187" s="90"/>
      <c r="E187" s="91">
        <f>C187*E8</f>
        <v>235</v>
      </c>
      <c r="F187" s="91">
        <f t="shared" si="40"/>
        <v>276</v>
      </c>
      <c r="G187" s="92">
        <f t="shared" si="33"/>
        <v>5.52</v>
      </c>
      <c r="H187" s="90">
        <f t="shared" si="34"/>
        <v>5</v>
      </c>
      <c r="I187" s="42">
        <f t="shared" si="43"/>
        <v>5</v>
      </c>
      <c r="J187" s="90">
        <f t="shared" si="35"/>
        <v>250</v>
      </c>
      <c r="K187" s="91">
        <f t="shared" si="36"/>
        <v>26</v>
      </c>
      <c r="L187" s="67">
        <f t="shared" si="44"/>
        <v>4</v>
      </c>
    </row>
    <row r="188" spans="2:12" ht="15.75" customHeight="1">
      <c r="B188" s="81">
        <f t="shared" si="39"/>
        <v>179</v>
      </c>
      <c r="C188" s="37">
        <f t="shared" si="32"/>
        <v>474</v>
      </c>
      <c r="D188" s="90"/>
      <c r="E188" s="91">
        <f>C188*E8</f>
        <v>237</v>
      </c>
      <c r="F188" s="91">
        <f t="shared" si="40"/>
        <v>263</v>
      </c>
      <c r="G188" s="92">
        <f t="shared" si="33"/>
        <v>5.26</v>
      </c>
      <c r="H188" s="90">
        <f t="shared" si="34"/>
        <v>5</v>
      </c>
      <c r="I188" s="42">
        <f t="shared" si="43"/>
        <v>5</v>
      </c>
      <c r="J188" s="90">
        <f t="shared" si="35"/>
        <v>250</v>
      </c>
      <c r="K188" s="91">
        <f t="shared" si="36"/>
        <v>13</v>
      </c>
      <c r="L188" s="67">
        <f t="shared" si="44"/>
        <v>4</v>
      </c>
    </row>
    <row r="189" spans="2:12" ht="15.75" customHeight="1">
      <c r="B189" s="81">
        <f t="shared" si="39"/>
        <v>180</v>
      </c>
      <c r="C189" s="37">
        <f t="shared" si="32"/>
        <v>478</v>
      </c>
      <c r="D189" s="90"/>
      <c r="E189" s="91">
        <f>C189*E8+O5</f>
        <v>539</v>
      </c>
      <c r="F189" s="91">
        <f t="shared" si="40"/>
        <v>552</v>
      </c>
      <c r="G189" s="92">
        <f t="shared" si="33"/>
        <v>11.04</v>
      </c>
      <c r="H189" s="90">
        <f t="shared" si="34"/>
        <v>11</v>
      </c>
      <c r="I189" s="42">
        <f t="shared" si="43"/>
        <v>11</v>
      </c>
      <c r="J189" s="90">
        <f t="shared" si="35"/>
        <v>550</v>
      </c>
      <c r="K189" s="91">
        <f t="shared" si="36"/>
        <v>2</v>
      </c>
      <c r="L189" s="67">
        <f t="shared" si="44"/>
        <v>9</v>
      </c>
    </row>
    <row r="190" spans="2:12" ht="15.75" customHeight="1">
      <c r="B190" s="81">
        <f t="shared" si="39"/>
        <v>181</v>
      </c>
      <c r="C190" s="37">
        <f t="shared" si="32"/>
        <v>487</v>
      </c>
      <c r="D190" s="90"/>
      <c r="E190" s="91">
        <f>C190*E8</f>
        <v>243.5</v>
      </c>
      <c r="F190" s="91">
        <f t="shared" si="40"/>
        <v>245.5</v>
      </c>
      <c r="G190" s="92">
        <f t="shared" si="33"/>
        <v>4.91</v>
      </c>
      <c r="H190" s="90">
        <f t="shared" si="34"/>
        <v>4</v>
      </c>
      <c r="I190" s="42">
        <f t="shared" si="43"/>
        <v>4</v>
      </c>
      <c r="J190" s="90">
        <f t="shared" si="35"/>
        <v>200</v>
      </c>
      <c r="K190" s="91">
        <f t="shared" si="36"/>
        <v>45.5</v>
      </c>
      <c r="L190" s="67">
        <f t="shared" si="44"/>
        <v>-3</v>
      </c>
    </row>
    <row r="191" spans="2:12" ht="15.75" customHeight="1">
      <c r="B191" s="81">
        <f t="shared" si="39"/>
        <v>182</v>
      </c>
      <c r="C191" s="37">
        <f t="shared" si="32"/>
        <v>484</v>
      </c>
      <c r="D191" s="90"/>
      <c r="E191" s="91">
        <f>C191*E9</f>
        <v>242</v>
      </c>
      <c r="F191" s="91">
        <f t="shared" si="40"/>
        <v>287.5</v>
      </c>
      <c r="G191" s="92">
        <f t="shared" si="33"/>
        <v>5.75</v>
      </c>
      <c r="H191" s="90">
        <f t="shared" si="34"/>
        <v>5</v>
      </c>
      <c r="I191" s="42">
        <f t="shared" si="43"/>
        <v>5</v>
      </c>
      <c r="J191" s="90">
        <f t="shared" si="35"/>
        <v>250</v>
      </c>
      <c r="K191" s="91">
        <f t="shared" si="36"/>
        <v>37.5</v>
      </c>
      <c r="L191" s="67">
        <f t="shared" si="44"/>
        <v>3</v>
      </c>
    </row>
    <row r="192" spans="2:12" ht="15.75" customHeight="1">
      <c r="B192" s="81">
        <f t="shared" si="39"/>
        <v>183</v>
      </c>
      <c r="C192" s="37">
        <f t="shared" si="32"/>
        <v>487</v>
      </c>
      <c r="D192" s="90"/>
      <c r="E192" s="91">
        <f>C192*E8</f>
        <v>243.5</v>
      </c>
      <c r="F192" s="91">
        <f t="shared" si="40"/>
        <v>281</v>
      </c>
      <c r="G192" s="92">
        <f t="shared" si="33"/>
        <v>5.62</v>
      </c>
      <c r="H192" s="90">
        <f t="shared" si="34"/>
        <v>5</v>
      </c>
      <c r="I192" s="42">
        <f t="shared" si="43"/>
        <v>5</v>
      </c>
      <c r="J192" s="90">
        <f t="shared" si="35"/>
        <v>250</v>
      </c>
      <c r="K192" s="91">
        <f t="shared" si="36"/>
        <v>31</v>
      </c>
      <c r="L192" s="67">
        <f t="shared" si="44"/>
        <v>4</v>
      </c>
    </row>
    <row r="193" spans="2:12" ht="15.75" customHeight="1">
      <c r="B193" s="81">
        <f t="shared" si="39"/>
        <v>184</v>
      </c>
      <c r="C193" s="37">
        <f t="shared" si="32"/>
        <v>491</v>
      </c>
      <c r="D193" s="90"/>
      <c r="E193" s="91">
        <f>C193*E8</f>
        <v>245.5</v>
      </c>
      <c r="F193" s="91">
        <f t="shared" si="40"/>
        <v>276.5</v>
      </c>
      <c r="G193" s="92">
        <f t="shared" si="33"/>
        <v>5.53</v>
      </c>
      <c r="H193" s="90">
        <f t="shared" si="34"/>
        <v>5</v>
      </c>
      <c r="I193" s="42">
        <f t="shared" si="43"/>
        <v>5</v>
      </c>
      <c r="J193" s="90">
        <f t="shared" si="35"/>
        <v>250</v>
      </c>
      <c r="K193" s="91">
        <f t="shared" si="36"/>
        <v>26.5</v>
      </c>
      <c r="L193" s="67">
        <f t="shared" si="44"/>
        <v>3</v>
      </c>
    </row>
    <row r="194" spans="2:12" ht="15.75" customHeight="1">
      <c r="B194" s="81">
        <f t="shared" si="39"/>
        <v>185</v>
      </c>
      <c r="C194" s="37">
        <f t="shared" si="32"/>
        <v>494</v>
      </c>
      <c r="D194" s="90"/>
      <c r="E194" s="91">
        <f>C194*E8</f>
        <v>247</v>
      </c>
      <c r="F194" s="91">
        <f t="shared" si="40"/>
        <v>273.5</v>
      </c>
      <c r="G194" s="92">
        <f t="shared" si="33"/>
        <v>5.47</v>
      </c>
      <c r="H194" s="90">
        <f t="shared" si="34"/>
        <v>5</v>
      </c>
      <c r="I194" s="42">
        <f t="shared" si="43"/>
        <v>5</v>
      </c>
      <c r="J194" s="90">
        <f t="shared" si="35"/>
        <v>250</v>
      </c>
      <c r="K194" s="91">
        <f t="shared" si="36"/>
        <v>23.5</v>
      </c>
      <c r="L194" s="67">
        <f t="shared" si="44"/>
        <v>4</v>
      </c>
    </row>
    <row r="195" spans="2:12" ht="15.75" customHeight="1">
      <c r="B195" s="81">
        <f t="shared" si="39"/>
        <v>186</v>
      </c>
      <c r="C195" s="37">
        <f t="shared" si="32"/>
        <v>498</v>
      </c>
      <c r="D195" s="90"/>
      <c r="E195" s="91">
        <f>C195*E8</f>
        <v>249</v>
      </c>
      <c r="F195" s="91">
        <f t="shared" si="40"/>
        <v>272.5</v>
      </c>
      <c r="G195" s="92">
        <f t="shared" si="33"/>
        <v>5.45</v>
      </c>
      <c r="H195" s="90">
        <f t="shared" si="34"/>
        <v>5</v>
      </c>
      <c r="I195" s="42">
        <f t="shared" si="43"/>
        <v>5</v>
      </c>
      <c r="J195" s="90">
        <f t="shared" si="35"/>
        <v>250</v>
      </c>
      <c r="K195" s="91">
        <f t="shared" si="36"/>
        <v>22.5</v>
      </c>
      <c r="L195" s="67">
        <f t="shared" si="44"/>
        <v>3</v>
      </c>
    </row>
    <row r="196" spans="2:12" ht="15.75" customHeight="1">
      <c r="B196" s="81">
        <f t="shared" si="39"/>
        <v>187</v>
      </c>
      <c r="C196" s="37">
        <f t="shared" si="32"/>
        <v>501</v>
      </c>
      <c r="D196" s="90"/>
      <c r="E196" s="91">
        <f>C196*E8</f>
        <v>250.5</v>
      </c>
      <c r="F196" s="91">
        <f t="shared" si="40"/>
        <v>273</v>
      </c>
      <c r="G196" s="92">
        <f t="shared" si="33"/>
        <v>5.46</v>
      </c>
      <c r="H196" s="90">
        <f t="shared" si="34"/>
        <v>5</v>
      </c>
      <c r="I196" s="42">
        <f t="shared" si="43"/>
        <v>5</v>
      </c>
      <c r="J196" s="90">
        <f t="shared" si="35"/>
        <v>250</v>
      </c>
      <c r="K196" s="91">
        <f t="shared" si="36"/>
        <v>23</v>
      </c>
      <c r="L196" s="67">
        <f t="shared" si="44"/>
        <v>4</v>
      </c>
    </row>
    <row r="197" spans="2:12" ht="15.75" customHeight="1">
      <c r="B197" s="81">
        <f t="shared" si="39"/>
        <v>188</v>
      </c>
      <c r="C197" s="37">
        <f t="shared" si="32"/>
        <v>505</v>
      </c>
      <c r="D197" s="90"/>
      <c r="E197" s="91">
        <f>C197*E8</f>
        <v>252.5</v>
      </c>
      <c r="F197" s="91">
        <f t="shared" si="40"/>
        <v>275.5</v>
      </c>
      <c r="G197" s="92">
        <f t="shared" si="33"/>
        <v>5.51</v>
      </c>
      <c r="H197" s="90">
        <f t="shared" si="34"/>
        <v>5</v>
      </c>
      <c r="I197" s="42">
        <f t="shared" si="43"/>
        <v>5</v>
      </c>
      <c r="J197" s="90">
        <f t="shared" si="35"/>
        <v>250</v>
      </c>
      <c r="K197" s="91">
        <f t="shared" si="36"/>
        <v>25.5</v>
      </c>
      <c r="L197" s="67">
        <f t="shared" si="44"/>
        <v>3</v>
      </c>
    </row>
    <row r="198" spans="2:12" ht="15.75" customHeight="1">
      <c r="B198" s="81">
        <f t="shared" si="39"/>
        <v>189</v>
      </c>
      <c r="C198" s="37">
        <f t="shared" si="32"/>
        <v>508</v>
      </c>
      <c r="D198" s="90"/>
      <c r="E198" s="91">
        <f>C198*E8</f>
        <v>254</v>
      </c>
      <c r="F198" s="91">
        <f t="shared" si="40"/>
        <v>279.5</v>
      </c>
      <c r="G198" s="92">
        <f t="shared" si="33"/>
        <v>5.59</v>
      </c>
      <c r="H198" s="90">
        <f t="shared" si="34"/>
        <v>5</v>
      </c>
      <c r="I198" s="42">
        <f t="shared" si="43"/>
        <v>5</v>
      </c>
      <c r="J198" s="90">
        <f t="shared" si="35"/>
        <v>250</v>
      </c>
      <c r="K198" s="91">
        <f t="shared" si="36"/>
        <v>29.5</v>
      </c>
      <c r="L198" s="67">
        <f t="shared" si="44"/>
        <v>4</v>
      </c>
    </row>
    <row r="199" spans="2:12" ht="15.75" customHeight="1">
      <c r="B199" s="81">
        <f t="shared" si="39"/>
        <v>190</v>
      </c>
      <c r="C199" s="37">
        <f t="shared" si="32"/>
        <v>512</v>
      </c>
      <c r="D199" s="90"/>
      <c r="E199" s="91">
        <f>C199*E8</f>
        <v>256</v>
      </c>
      <c r="F199" s="91">
        <f t="shared" si="40"/>
        <v>285.5</v>
      </c>
      <c r="G199" s="92">
        <f t="shared" si="33"/>
        <v>5.71</v>
      </c>
      <c r="H199" s="90">
        <f t="shared" si="34"/>
        <v>5</v>
      </c>
      <c r="I199" s="42">
        <f t="shared" si="43"/>
        <v>5</v>
      </c>
      <c r="J199" s="90">
        <f t="shared" si="35"/>
        <v>250</v>
      </c>
      <c r="K199" s="91">
        <f t="shared" si="36"/>
        <v>35.5</v>
      </c>
      <c r="L199" s="67">
        <f t="shared" si="44"/>
        <v>3</v>
      </c>
    </row>
    <row r="200" spans="2:12" ht="15.75" customHeight="1">
      <c r="B200" s="81">
        <f t="shared" si="39"/>
        <v>191</v>
      </c>
      <c r="C200" s="37">
        <f t="shared" si="32"/>
        <v>515</v>
      </c>
      <c r="D200" s="90"/>
      <c r="E200" s="91">
        <f>C200*E8</f>
        <v>257.5</v>
      </c>
      <c r="F200" s="91">
        <f t="shared" si="40"/>
        <v>293</v>
      </c>
      <c r="G200" s="92">
        <f t="shared" si="33"/>
        <v>5.86</v>
      </c>
      <c r="H200" s="90">
        <f t="shared" si="34"/>
        <v>5</v>
      </c>
      <c r="I200" s="42">
        <f t="shared" si="43"/>
        <v>5</v>
      </c>
      <c r="J200" s="90">
        <f t="shared" si="35"/>
        <v>250</v>
      </c>
      <c r="K200" s="91">
        <f t="shared" si="36"/>
        <v>43</v>
      </c>
      <c r="L200" s="67">
        <f t="shared" si="44"/>
        <v>3</v>
      </c>
    </row>
    <row r="201" spans="2:12" ht="15.75" customHeight="1">
      <c r="B201" s="81">
        <f t="shared" si="39"/>
        <v>192</v>
      </c>
      <c r="C201" s="37">
        <f t="shared" si="32"/>
        <v>518</v>
      </c>
      <c r="D201" s="90"/>
      <c r="E201" s="91">
        <f>C201*E8</f>
        <v>259</v>
      </c>
      <c r="F201" s="91">
        <f t="shared" si="40"/>
        <v>302</v>
      </c>
      <c r="G201" s="92">
        <f t="shared" si="33"/>
        <v>6.04</v>
      </c>
      <c r="H201" s="90">
        <f t="shared" si="34"/>
        <v>6</v>
      </c>
      <c r="I201" s="42">
        <f t="shared" si="43"/>
        <v>6</v>
      </c>
      <c r="J201" s="90">
        <f t="shared" si="35"/>
        <v>300</v>
      </c>
      <c r="K201" s="91">
        <f t="shared" si="36"/>
        <v>2</v>
      </c>
      <c r="L201" s="67">
        <f t="shared" si="44"/>
        <v>5</v>
      </c>
    </row>
    <row r="202" spans="2:12" ht="15.75" customHeight="1">
      <c r="B202" s="81">
        <f t="shared" si="39"/>
        <v>193</v>
      </c>
      <c r="C202" s="37">
        <f aca="true" t="shared" si="45" ref="C202:C265">C201+L201</f>
        <v>523</v>
      </c>
      <c r="D202" s="90"/>
      <c r="E202" s="91">
        <f>C202*E8</f>
        <v>261.5</v>
      </c>
      <c r="F202" s="91">
        <f t="shared" si="40"/>
        <v>263.5</v>
      </c>
      <c r="G202" s="92">
        <f aca="true" t="shared" si="46" ref="G202:G265">F202/50</f>
        <v>5.27</v>
      </c>
      <c r="H202" s="90">
        <f aca="true" t="shared" si="47" ref="H202:H265">I202</f>
        <v>5</v>
      </c>
      <c r="I202" s="42">
        <f t="shared" si="43"/>
        <v>5</v>
      </c>
      <c r="J202" s="90">
        <f aca="true" t="shared" si="48" ref="J202:J265">I202*50</f>
        <v>250</v>
      </c>
      <c r="K202" s="91">
        <f aca="true" t="shared" si="49" ref="K202:K265">F202-J202</f>
        <v>13.5</v>
      </c>
      <c r="L202" s="67">
        <f t="shared" si="44"/>
        <v>3</v>
      </c>
    </row>
    <row r="203" spans="2:12" ht="15.75" customHeight="1">
      <c r="B203" s="81">
        <f aca="true" t="shared" si="50" ref="B203:B266">B202+1</f>
        <v>194</v>
      </c>
      <c r="C203" s="37">
        <f t="shared" si="45"/>
        <v>526</v>
      </c>
      <c r="D203" s="90"/>
      <c r="E203" s="91">
        <f>C203*E8</f>
        <v>263</v>
      </c>
      <c r="F203" s="91">
        <f aca="true" t="shared" si="51" ref="F203:F266">K202+E203</f>
        <v>276.5</v>
      </c>
      <c r="G203" s="92">
        <f t="shared" si="46"/>
        <v>5.53</v>
      </c>
      <c r="H203" s="90">
        <f t="shared" si="47"/>
        <v>5</v>
      </c>
      <c r="I203" s="42">
        <f t="shared" si="43"/>
        <v>5</v>
      </c>
      <c r="J203" s="90">
        <f t="shared" si="48"/>
        <v>250</v>
      </c>
      <c r="K203" s="91">
        <f t="shared" si="49"/>
        <v>26.5</v>
      </c>
      <c r="L203" s="67">
        <f t="shared" si="44"/>
        <v>4</v>
      </c>
    </row>
    <row r="204" spans="2:12" ht="15.75" customHeight="1">
      <c r="B204" s="81">
        <f t="shared" si="50"/>
        <v>195</v>
      </c>
      <c r="C204" s="37">
        <f t="shared" si="45"/>
        <v>530</v>
      </c>
      <c r="D204" s="90"/>
      <c r="E204" s="91">
        <f>C204*E8+O5</f>
        <v>565</v>
      </c>
      <c r="F204" s="91">
        <f t="shared" si="51"/>
        <v>591.5</v>
      </c>
      <c r="G204" s="92">
        <f t="shared" si="46"/>
        <v>11.83</v>
      </c>
      <c r="H204" s="90">
        <f t="shared" si="47"/>
        <v>11</v>
      </c>
      <c r="I204" s="42">
        <f aca="true" t="shared" si="52" ref="I204:I267">IF(ROUND(G204-0.5,0)+C204&lt;=1000,ROUND(G204-0.5,0),1000-C204)</f>
        <v>11</v>
      </c>
      <c r="J204" s="90">
        <f t="shared" si="48"/>
        <v>550</v>
      </c>
      <c r="K204" s="91">
        <f t="shared" si="49"/>
        <v>41.5</v>
      </c>
      <c r="L204" s="67">
        <f t="shared" si="44"/>
        <v>9</v>
      </c>
    </row>
    <row r="205" spans="2:12" ht="15.75" customHeight="1">
      <c r="B205" s="81">
        <f t="shared" si="50"/>
        <v>196</v>
      </c>
      <c r="C205" s="37">
        <f t="shared" si="45"/>
        <v>539</v>
      </c>
      <c r="D205" s="90"/>
      <c r="E205" s="91">
        <f>C205*E8</f>
        <v>269.5</v>
      </c>
      <c r="F205" s="91">
        <f t="shared" si="51"/>
        <v>311</v>
      </c>
      <c r="G205" s="92">
        <f t="shared" si="46"/>
        <v>6.22</v>
      </c>
      <c r="H205" s="90">
        <f t="shared" si="47"/>
        <v>6</v>
      </c>
      <c r="I205" s="42">
        <f t="shared" si="52"/>
        <v>6</v>
      </c>
      <c r="J205" s="90">
        <f t="shared" si="48"/>
        <v>300</v>
      </c>
      <c r="K205" s="91">
        <f t="shared" si="49"/>
        <v>11</v>
      </c>
      <c r="L205" s="67">
        <f t="shared" si="44"/>
        <v>-2</v>
      </c>
    </row>
    <row r="206" spans="2:12" ht="15.75" customHeight="1">
      <c r="B206" s="81">
        <f t="shared" si="50"/>
        <v>197</v>
      </c>
      <c r="C206" s="37">
        <f t="shared" si="45"/>
        <v>537</v>
      </c>
      <c r="D206" s="90"/>
      <c r="E206" s="91">
        <f>C206*E8</f>
        <v>268.5</v>
      </c>
      <c r="F206" s="91">
        <f t="shared" si="51"/>
        <v>279.5</v>
      </c>
      <c r="G206" s="92">
        <f t="shared" si="46"/>
        <v>5.59</v>
      </c>
      <c r="H206" s="90">
        <f t="shared" si="47"/>
        <v>5</v>
      </c>
      <c r="I206" s="42">
        <f t="shared" si="52"/>
        <v>5</v>
      </c>
      <c r="J206" s="90">
        <f t="shared" si="48"/>
        <v>250</v>
      </c>
      <c r="K206" s="91">
        <f t="shared" si="49"/>
        <v>29.5</v>
      </c>
      <c r="L206" s="67">
        <f t="shared" si="44"/>
        <v>3</v>
      </c>
    </row>
    <row r="207" spans="2:12" ht="15.75" customHeight="1">
      <c r="B207" s="81">
        <f t="shared" si="50"/>
        <v>198</v>
      </c>
      <c r="C207" s="37">
        <f t="shared" si="45"/>
        <v>540</v>
      </c>
      <c r="D207" s="90"/>
      <c r="E207" s="91">
        <f>C207*E8</f>
        <v>270</v>
      </c>
      <c r="F207" s="91">
        <f t="shared" si="51"/>
        <v>299.5</v>
      </c>
      <c r="G207" s="92">
        <f t="shared" si="46"/>
        <v>5.99</v>
      </c>
      <c r="H207" s="90">
        <f t="shared" si="47"/>
        <v>5</v>
      </c>
      <c r="I207" s="42">
        <f t="shared" si="52"/>
        <v>5</v>
      </c>
      <c r="J207" s="90">
        <f t="shared" si="48"/>
        <v>250</v>
      </c>
      <c r="K207" s="91">
        <f t="shared" si="49"/>
        <v>49.5</v>
      </c>
      <c r="L207" s="67">
        <f t="shared" si="44"/>
        <v>4</v>
      </c>
    </row>
    <row r="208" spans="2:12" ht="15.75" customHeight="1">
      <c r="B208" s="81">
        <f t="shared" si="50"/>
        <v>199</v>
      </c>
      <c r="C208" s="37">
        <f t="shared" si="45"/>
        <v>544</v>
      </c>
      <c r="D208" s="90"/>
      <c r="E208" s="91">
        <f>C208*E8</f>
        <v>272</v>
      </c>
      <c r="F208" s="91">
        <f t="shared" si="51"/>
        <v>321.5</v>
      </c>
      <c r="G208" s="92">
        <f t="shared" si="46"/>
        <v>6.43</v>
      </c>
      <c r="H208" s="90">
        <f t="shared" si="47"/>
        <v>6</v>
      </c>
      <c r="I208" s="42">
        <f t="shared" si="52"/>
        <v>6</v>
      </c>
      <c r="J208" s="90">
        <f t="shared" si="48"/>
        <v>300</v>
      </c>
      <c r="K208" s="91">
        <f t="shared" si="49"/>
        <v>21.5</v>
      </c>
      <c r="L208" s="67">
        <f t="shared" si="44"/>
        <v>4</v>
      </c>
    </row>
    <row r="209" spans="2:12" ht="15.75" customHeight="1">
      <c r="B209" s="81">
        <f t="shared" si="50"/>
        <v>200</v>
      </c>
      <c r="C209" s="37">
        <f t="shared" si="45"/>
        <v>548</v>
      </c>
      <c r="D209" s="90"/>
      <c r="E209" s="91">
        <f>C209*E8</f>
        <v>274</v>
      </c>
      <c r="F209" s="91">
        <f t="shared" si="51"/>
        <v>295.5</v>
      </c>
      <c r="G209" s="92">
        <f t="shared" si="46"/>
        <v>5.91</v>
      </c>
      <c r="H209" s="90">
        <f t="shared" si="47"/>
        <v>5</v>
      </c>
      <c r="I209" s="42">
        <f t="shared" si="52"/>
        <v>5</v>
      </c>
      <c r="J209" s="90">
        <f t="shared" si="48"/>
        <v>250</v>
      </c>
      <c r="K209" s="91">
        <f t="shared" si="49"/>
        <v>45.5</v>
      </c>
      <c r="L209" s="67">
        <f t="shared" si="44"/>
        <v>3</v>
      </c>
    </row>
    <row r="210" spans="2:12" ht="15.75" customHeight="1">
      <c r="B210" s="81">
        <f t="shared" si="50"/>
        <v>201</v>
      </c>
      <c r="C210" s="37">
        <f t="shared" si="45"/>
        <v>551</v>
      </c>
      <c r="D210" s="90"/>
      <c r="E210" s="91">
        <f>C210*E8</f>
        <v>275.5</v>
      </c>
      <c r="F210" s="91">
        <f t="shared" si="51"/>
        <v>321</v>
      </c>
      <c r="G210" s="92">
        <f t="shared" si="46"/>
        <v>6.42</v>
      </c>
      <c r="H210" s="90">
        <f t="shared" si="47"/>
        <v>6</v>
      </c>
      <c r="I210" s="42">
        <f t="shared" si="52"/>
        <v>6</v>
      </c>
      <c r="J210" s="90">
        <f t="shared" si="48"/>
        <v>300</v>
      </c>
      <c r="K210" s="91">
        <f t="shared" si="49"/>
        <v>21</v>
      </c>
      <c r="L210" s="67">
        <f t="shared" si="44"/>
        <v>4</v>
      </c>
    </row>
    <row r="211" spans="2:12" ht="15.75" customHeight="1">
      <c r="B211" s="81">
        <f t="shared" si="50"/>
        <v>202</v>
      </c>
      <c r="C211" s="37">
        <f t="shared" si="45"/>
        <v>555</v>
      </c>
      <c r="D211" s="90"/>
      <c r="E211" s="91">
        <f>C211*E8</f>
        <v>277.5</v>
      </c>
      <c r="F211" s="91">
        <f t="shared" si="51"/>
        <v>298.5</v>
      </c>
      <c r="G211" s="92">
        <f t="shared" si="46"/>
        <v>5.97</v>
      </c>
      <c r="H211" s="90">
        <f t="shared" si="47"/>
        <v>5</v>
      </c>
      <c r="I211" s="42">
        <f t="shared" si="52"/>
        <v>5</v>
      </c>
      <c r="J211" s="90">
        <f t="shared" si="48"/>
        <v>250</v>
      </c>
      <c r="K211" s="91">
        <f t="shared" si="49"/>
        <v>48.5</v>
      </c>
      <c r="L211" s="67">
        <f t="shared" si="44"/>
        <v>3</v>
      </c>
    </row>
    <row r="212" spans="2:12" ht="15.75" customHeight="1">
      <c r="B212" s="81">
        <f t="shared" si="50"/>
        <v>203</v>
      </c>
      <c r="C212" s="37">
        <f t="shared" si="45"/>
        <v>558</v>
      </c>
      <c r="D212" s="90"/>
      <c r="E212" s="91">
        <f>C212*E8</f>
        <v>279</v>
      </c>
      <c r="F212" s="91">
        <f t="shared" si="51"/>
        <v>327.5</v>
      </c>
      <c r="G212" s="92">
        <f t="shared" si="46"/>
        <v>6.55</v>
      </c>
      <c r="H212" s="90">
        <f t="shared" si="47"/>
        <v>6</v>
      </c>
      <c r="I212" s="42">
        <f t="shared" si="52"/>
        <v>6</v>
      </c>
      <c r="J212" s="90">
        <f t="shared" si="48"/>
        <v>300</v>
      </c>
      <c r="K212" s="91">
        <f t="shared" si="49"/>
        <v>27.5</v>
      </c>
      <c r="L212" s="67">
        <f t="shared" si="44"/>
        <v>4</v>
      </c>
    </row>
    <row r="213" spans="2:12" ht="15.75" customHeight="1">
      <c r="B213" s="81">
        <f t="shared" si="50"/>
        <v>204</v>
      </c>
      <c r="C213" s="37">
        <f t="shared" si="45"/>
        <v>562</v>
      </c>
      <c r="D213" s="90"/>
      <c r="E213" s="91">
        <f>C213*E8</f>
        <v>281</v>
      </c>
      <c r="F213" s="91">
        <f t="shared" si="51"/>
        <v>308.5</v>
      </c>
      <c r="G213" s="92">
        <f t="shared" si="46"/>
        <v>6.17</v>
      </c>
      <c r="H213" s="90">
        <f t="shared" si="47"/>
        <v>6</v>
      </c>
      <c r="I213" s="42">
        <f t="shared" si="52"/>
        <v>6</v>
      </c>
      <c r="J213" s="90">
        <f t="shared" si="48"/>
        <v>300</v>
      </c>
      <c r="K213" s="91">
        <f t="shared" si="49"/>
        <v>8.5</v>
      </c>
      <c r="L213" s="67">
        <f t="shared" si="44"/>
        <v>5</v>
      </c>
    </row>
    <row r="214" spans="2:12" ht="15.75" customHeight="1">
      <c r="B214" s="81">
        <f t="shared" si="50"/>
        <v>205</v>
      </c>
      <c r="C214" s="37">
        <f t="shared" si="45"/>
        <v>567</v>
      </c>
      <c r="D214" s="90"/>
      <c r="E214" s="91">
        <f>C214*E8</f>
        <v>283.5</v>
      </c>
      <c r="F214" s="91">
        <f t="shared" si="51"/>
        <v>292</v>
      </c>
      <c r="G214" s="92">
        <f t="shared" si="46"/>
        <v>5.84</v>
      </c>
      <c r="H214" s="90">
        <f t="shared" si="47"/>
        <v>5</v>
      </c>
      <c r="I214" s="42">
        <f t="shared" si="52"/>
        <v>5</v>
      </c>
      <c r="J214" s="90">
        <f t="shared" si="48"/>
        <v>250</v>
      </c>
      <c r="K214" s="91">
        <f t="shared" si="49"/>
        <v>42</v>
      </c>
      <c r="L214" s="67">
        <f t="shared" si="44"/>
        <v>3</v>
      </c>
    </row>
    <row r="215" spans="2:12" ht="15.75" customHeight="1">
      <c r="B215" s="81">
        <f t="shared" si="50"/>
        <v>206</v>
      </c>
      <c r="C215" s="37">
        <f t="shared" si="45"/>
        <v>570</v>
      </c>
      <c r="D215" s="90"/>
      <c r="E215" s="91">
        <f>C215*E8</f>
        <v>285</v>
      </c>
      <c r="F215" s="91">
        <f t="shared" si="51"/>
        <v>327</v>
      </c>
      <c r="G215" s="92">
        <f t="shared" si="46"/>
        <v>6.54</v>
      </c>
      <c r="H215" s="90">
        <f t="shared" si="47"/>
        <v>6</v>
      </c>
      <c r="I215" s="42">
        <f t="shared" si="52"/>
        <v>6</v>
      </c>
      <c r="J215" s="90">
        <f t="shared" si="48"/>
        <v>300</v>
      </c>
      <c r="K215" s="91">
        <f t="shared" si="49"/>
        <v>27</v>
      </c>
      <c r="L215" s="67">
        <f t="shared" si="44"/>
        <v>4</v>
      </c>
    </row>
    <row r="216" spans="2:12" ht="15.75" customHeight="1">
      <c r="B216" s="81">
        <f t="shared" si="50"/>
        <v>207</v>
      </c>
      <c r="C216" s="37">
        <f t="shared" si="45"/>
        <v>574</v>
      </c>
      <c r="D216" s="90"/>
      <c r="E216" s="91">
        <f>C216*E8</f>
        <v>287</v>
      </c>
      <c r="F216" s="91">
        <f t="shared" si="51"/>
        <v>314</v>
      </c>
      <c r="G216" s="92">
        <f t="shared" si="46"/>
        <v>6.28</v>
      </c>
      <c r="H216" s="90">
        <f t="shared" si="47"/>
        <v>6</v>
      </c>
      <c r="I216" s="42">
        <f t="shared" si="52"/>
        <v>6</v>
      </c>
      <c r="J216" s="90">
        <f t="shared" si="48"/>
        <v>300</v>
      </c>
      <c r="K216" s="91">
        <f t="shared" si="49"/>
        <v>14</v>
      </c>
      <c r="L216" s="67">
        <f t="shared" si="44"/>
        <v>4</v>
      </c>
    </row>
    <row r="217" spans="2:12" ht="15.75" customHeight="1">
      <c r="B217" s="81">
        <f t="shared" si="50"/>
        <v>208</v>
      </c>
      <c r="C217" s="37">
        <f t="shared" si="45"/>
        <v>578</v>
      </c>
      <c r="D217" s="90"/>
      <c r="E217" s="91">
        <f>C217*E8</f>
        <v>289</v>
      </c>
      <c r="F217" s="91">
        <f t="shared" si="51"/>
        <v>303</v>
      </c>
      <c r="G217" s="92">
        <f t="shared" si="46"/>
        <v>6.06</v>
      </c>
      <c r="H217" s="90">
        <f t="shared" si="47"/>
        <v>6</v>
      </c>
      <c r="I217" s="42">
        <f t="shared" si="52"/>
        <v>6</v>
      </c>
      <c r="J217" s="90">
        <f t="shared" si="48"/>
        <v>300</v>
      </c>
      <c r="K217" s="91">
        <f t="shared" si="49"/>
        <v>3</v>
      </c>
      <c r="L217" s="67">
        <f t="shared" si="44"/>
        <v>4</v>
      </c>
    </row>
    <row r="218" spans="2:12" ht="15.75" customHeight="1">
      <c r="B218" s="81">
        <f t="shared" si="50"/>
        <v>209</v>
      </c>
      <c r="C218" s="37">
        <f t="shared" si="45"/>
        <v>582</v>
      </c>
      <c r="D218" s="90"/>
      <c r="E218" s="91">
        <f>C218*E8</f>
        <v>291</v>
      </c>
      <c r="F218" s="91">
        <f t="shared" si="51"/>
        <v>294</v>
      </c>
      <c r="G218" s="92">
        <f t="shared" si="46"/>
        <v>5.88</v>
      </c>
      <c r="H218" s="90">
        <f t="shared" si="47"/>
        <v>5</v>
      </c>
      <c r="I218" s="42">
        <f t="shared" si="52"/>
        <v>5</v>
      </c>
      <c r="J218" s="90">
        <f t="shared" si="48"/>
        <v>250</v>
      </c>
      <c r="K218" s="91">
        <f t="shared" si="49"/>
        <v>44</v>
      </c>
      <c r="L218" s="67">
        <f t="shared" si="44"/>
        <v>3</v>
      </c>
    </row>
    <row r="219" spans="2:12" ht="15.75" customHeight="1">
      <c r="B219" s="81">
        <f t="shared" si="50"/>
        <v>210</v>
      </c>
      <c r="C219" s="37">
        <f t="shared" si="45"/>
        <v>585</v>
      </c>
      <c r="D219" s="90"/>
      <c r="E219" s="91">
        <f>C219*E8+O5</f>
        <v>592.5</v>
      </c>
      <c r="F219" s="91">
        <f t="shared" si="51"/>
        <v>636.5</v>
      </c>
      <c r="G219" s="92">
        <f t="shared" si="46"/>
        <v>12.73</v>
      </c>
      <c r="H219" s="90">
        <f t="shared" si="47"/>
        <v>12</v>
      </c>
      <c r="I219" s="42">
        <f t="shared" si="52"/>
        <v>12</v>
      </c>
      <c r="J219" s="90">
        <f t="shared" si="48"/>
        <v>600</v>
      </c>
      <c r="K219" s="91">
        <f t="shared" si="49"/>
        <v>36.5</v>
      </c>
      <c r="L219" s="67">
        <f t="shared" si="44"/>
        <v>10</v>
      </c>
    </row>
    <row r="220" spans="2:12" ht="15.75" customHeight="1">
      <c r="B220" s="81">
        <f t="shared" si="50"/>
        <v>211</v>
      </c>
      <c r="C220" s="37">
        <f t="shared" si="45"/>
        <v>595</v>
      </c>
      <c r="D220" s="90"/>
      <c r="E220" s="91">
        <f>C220*E8</f>
        <v>297.5</v>
      </c>
      <c r="F220" s="91">
        <f t="shared" si="51"/>
        <v>334</v>
      </c>
      <c r="G220" s="92">
        <f t="shared" si="46"/>
        <v>6.68</v>
      </c>
      <c r="H220" s="90">
        <f t="shared" si="47"/>
        <v>6</v>
      </c>
      <c r="I220" s="42">
        <f t="shared" si="52"/>
        <v>6</v>
      </c>
      <c r="J220" s="90">
        <f t="shared" si="48"/>
        <v>300</v>
      </c>
      <c r="K220" s="91">
        <f t="shared" si="49"/>
        <v>34</v>
      </c>
      <c r="L220" s="67">
        <f t="shared" si="44"/>
        <v>-2</v>
      </c>
    </row>
    <row r="221" spans="2:12" ht="15.75" customHeight="1">
      <c r="B221" s="81">
        <f t="shared" si="50"/>
        <v>212</v>
      </c>
      <c r="C221" s="37">
        <f t="shared" si="45"/>
        <v>593</v>
      </c>
      <c r="D221" s="90"/>
      <c r="E221" s="91">
        <f>C221*E8</f>
        <v>296.5</v>
      </c>
      <c r="F221" s="91">
        <f t="shared" si="51"/>
        <v>330.5</v>
      </c>
      <c r="G221" s="92">
        <f t="shared" si="46"/>
        <v>6.61</v>
      </c>
      <c r="H221" s="90">
        <f t="shared" si="47"/>
        <v>6</v>
      </c>
      <c r="I221" s="42">
        <f t="shared" si="52"/>
        <v>6</v>
      </c>
      <c r="J221" s="90">
        <f t="shared" si="48"/>
        <v>300</v>
      </c>
      <c r="K221" s="91">
        <f t="shared" si="49"/>
        <v>30.5</v>
      </c>
      <c r="L221" s="67">
        <f t="shared" si="44"/>
        <v>4</v>
      </c>
    </row>
    <row r="222" spans="2:12" ht="15.75" customHeight="1">
      <c r="B222" s="81">
        <f t="shared" si="50"/>
        <v>213</v>
      </c>
      <c r="C222" s="37">
        <f t="shared" si="45"/>
        <v>597</v>
      </c>
      <c r="D222" s="90"/>
      <c r="E222" s="91">
        <f>C222*E8</f>
        <v>298.5</v>
      </c>
      <c r="F222" s="91">
        <f t="shared" si="51"/>
        <v>329</v>
      </c>
      <c r="G222" s="92">
        <f t="shared" si="46"/>
        <v>6.58</v>
      </c>
      <c r="H222" s="90">
        <f t="shared" si="47"/>
        <v>6</v>
      </c>
      <c r="I222" s="42">
        <f t="shared" si="52"/>
        <v>6</v>
      </c>
      <c r="J222" s="90">
        <f t="shared" si="48"/>
        <v>300</v>
      </c>
      <c r="K222" s="91">
        <f t="shared" si="49"/>
        <v>29</v>
      </c>
      <c r="L222" s="67">
        <f t="shared" si="44"/>
        <v>3</v>
      </c>
    </row>
    <row r="223" spans="2:12" ht="15.75" customHeight="1">
      <c r="B223" s="81">
        <f t="shared" si="50"/>
        <v>214</v>
      </c>
      <c r="C223" s="37">
        <f t="shared" si="45"/>
        <v>600</v>
      </c>
      <c r="D223" s="90"/>
      <c r="E223" s="91">
        <f>C223*E8</f>
        <v>300</v>
      </c>
      <c r="F223" s="91">
        <f t="shared" si="51"/>
        <v>329</v>
      </c>
      <c r="G223" s="92">
        <f t="shared" si="46"/>
        <v>6.58</v>
      </c>
      <c r="H223" s="90">
        <f t="shared" si="47"/>
        <v>6</v>
      </c>
      <c r="I223" s="42">
        <f t="shared" si="52"/>
        <v>6</v>
      </c>
      <c r="J223" s="90">
        <f t="shared" si="48"/>
        <v>300</v>
      </c>
      <c r="K223" s="91">
        <f t="shared" si="49"/>
        <v>29</v>
      </c>
      <c r="L223" s="67">
        <f t="shared" si="44"/>
        <v>4</v>
      </c>
    </row>
    <row r="224" spans="2:12" ht="15.75" customHeight="1">
      <c r="B224" s="81">
        <f t="shared" si="50"/>
        <v>215</v>
      </c>
      <c r="C224" s="37">
        <f t="shared" si="45"/>
        <v>604</v>
      </c>
      <c r="D224" s="90"/>
      <c r="E224" s="91">
        <f>C224*E8</f>
        <v>302</v>
      </c>
      <c r="F224" s="91">
        <f t="shared" si="51"/>
        <v>331</v>
      </c>
      <c r="G224" s="92">
        <f t="shared" si="46"/>
        <v>6.62</v>
      </c>
      <c r="H224" s="90">
        <f t="shared" si="47"/>
        <v>6</v>
      </c>
      <c r="I224" s="42">
        <f t="shared" si="52"/>
        <v>6</v>
      </c>
      <c r="J224" s="90">
        <f t="shared" si="48"/>
        <v>300</v>
      </c>
      <c r="K224" s="91">
        <f t="shared" si="49"/>
        <v>31</v>
      </c>
      <c r="L224" s="67">
        <f t="shared" si="44"/>
        <v>4</v>
      </c>
    </row>
    <row r="225" spans="2:12" ht="15.75" customHeight="1">
      <c r="B225" s="81">
        <f t="shared" si="50"/>
        <v>216</v>
      </c>
      <c r="C225" s="37">
        <f t="shared" si="45"/>
        <v>608</v>
      </c>
      <c r="D225" s="90"/>
      <c r="E225" s="91">
        <f>C225*E8</f>
        <v>304</v>
      </c>
      <c r="F225" s="91">
        <f t="shared" si="51"/>
        <v>335</v>
      </c>
      <c r="G225" s="92">
        <f t="shared" si="46"/>
        <v>6.7</v>
      </c>
      <c r="H225" s="90">
        <f t="shared" si="47"/>
        <v>6</v>
      </c>
      <c r="I225" s="42">
        <f t="shared" si="52"/>
        <v>6</v>
      </c>
      <c r="J225" s="90">
        <f t="shared" si="48"/>
        <v>300</v>
      </c>
      <c r="K225" s="91">
        <f t="shared" si="49"/>
        <v>35</v>
      </c>
      <c r="L225" s="67">
        <f aca="true" t="shared" si="53" ref="L225:L288">-I74+I225</f>
        <v>4</v>
      </c>
    </row>
    <row r="226" spans="2:12" ht="15.75" customHeight="1">
      <c r="B226" s="81">
        <f t="shared" si="50"/>
        <v>217</v>
      </c>
      <c r="C226" s="37">
        <f t="shared" si="45"/>
        <v>612</v>
      </c>
      <c r="D226" s="90"/>
      <c r="E226" s="91">
        <f>C226*E8</f>
        <v>306</v>
      </c>
      <c r="F226" s="91">
        <f t="shared" si="51"/>
        <v>341</v>
      </c>
      <c r="G226" s="92">
        <f t="shared" si="46"/>
        <v>6.82</v>
      </c>
      <c r="H226" s="90">
        <f t="shared" si="47"/>
        <v>6</v>
      </c>
      <c r="I226" s="42">
        <f t="shared" si="52"/>
        <v>6</v>
      </c>
      <c r="J226" s="90">
        <f t="shared" si="48"/>
        <v>300</v>
      </c>
      <c r="K226" s="91">
        <f t="shared" si="49"/>
        <v>41</v>
      </c>
      <c r="L226" s="67">
        <f t="shared" si="53"/>
        <v>4</v>
      </c>
    </row>
    <row r="227" spans="2:12" ht="15.75" customHeight="1">
      <c r="B227" s="81">
        <f t="shared" si="50"/>
        <v>218</v>
      </c>
      <c r="C227" s="37">
        <f t="shared" si="45"/>
        <v>616</v>
      </c>
      <c r="D227" s="90"/>
      <c r="E227" s="91">
        <f>C227*E8</f>
        <v>308</v>
      </c>
      <c r="F227" s="91">
        <f t="shared" si="51"/>
        <v>349</v>
      </c>
      <c r="G227" s="92">
        <f t="shared" si="46"/>
        <v>6.98</v>
      </c>
      <c r="H227" s="90">
        <f t="shared" si="47"/>
        <v>6</v>
      </c>
      <c r="I227" s="42">
        <f t="shared" si="52"/>
        <v>6</v>
      </c>
      <c r="J227" s="90">
        <f t="shared" si="48"/>
        <v>300</v>
      </c>
      <c r="K227" s="91">
        <f t="shared" si="49"/>
        <v>49</v>
      </c>
      <c r="L227" s="67">
        <f t="shared" si="53"/>
        <v>3</v>
      </c>
    </row>
    <row r="228" spans="2:12" ht="15.75" customHeight="1">
      <c r="B228" s="81">
        <f t="shared" si="50"/>
        <v>219</v>
      </c>
      <c r="C228" s="37">
        <f t="shared" si="45"/>
        <v>619</v>
      </c>
      <c r="D228" s="90"/>
      <c r="E228" s="91">
        <f>C228*E8</f>
        <v>309.5</v>
      </c>
      <c r="F228" s="91">
        <f t="shared" si="51"/>
        <v>358.5</v>
      </c>
      <c r="G228" s="92">
        <f t="shared" si="46"/>
        <v>7.17</v>
      </c>
      <c r="H228" s="90">
        <f t="shared" si="47"/>
        <v>7</v>
      </c>
      <c r="I228" s="42">
        <f t="shared" si="52"/>
        <v>7</v>
      </c>
      <c r="J228" s="90">
        <f t="shared" si="48"/>
        <v>350</v>
      </c>
      <c r="K228" s="91">
        <f t="shared" si="49"/>
        <v>8.5</v>
      </c>
      <c r="L228" s="67">
        <f t="shared" si="53"/>
        <v>5</v>
      </c>
    </row>
    <row r="229" spans="2:12" ht="15.75" customHeight="1">
      <c r="B229" s="81">
        <f t="shared" si="50"/>
        <v>220</v>
      </c>
      <c r="C229" s="37">
        <f t="shared" si="45"/>
        <v>624</v>
      </c>
      <c r="D229" s="90"/>
      <c r="E229" s="91">
        <f>C229*E8</f>
        <v>312</v>
      </c>
      <c r="F229" s="91">
        <f t="shared" si="51"/>
        <v>320.5</v>
      </c>
      <c r="G229" s="92">
        <f t="shared" si="46"/>
        <v>6.41</v>
      </c>
      <c r="H229" s="90">
        <f t="shared" si="47"/>
        <v>6</v>
      </c>
      <c r="I229" s="42">
        <f t="shared" si="52"/>
        <v>6</v>
      </c>
      <c r="J229" s="90">
        <f t="shared" si="48"/>
        <v>300</v>
      </c>
      <c r="K229" s="91">
        <f t="shared" si="49"/>
        <v>20.5</v>
      </c>
      <c r="L229" s="67">
        <f t="shared" si="53"/>
        <v>4</v>
      </c>
    </row>
    <row r="230" spans="2:12" ht="15.75" customHeight="1">
      <c r="B230" s="81">
        <f t="shared" si="50"/>
        <v>221</v>
      </c>
      <c r="C230" s="37">
        <f t="shared" si="45"/>
        <v>628</v>
      </c>
      <c r="D230" s="90"/>
      <c r="E230" s="91">
        <f>C230*E8</f>
        <v>314</v>
      </c>
      <c r="F230" s="91">
        <f t="shared" si="51"/>
        <v>334.5</v>
      </c>
      <c r="G230" s="92">
        <f t="shared" si="46"/>
        <v>6.69</v>
      </c>
      <c r="H230" s="90">
        <f t="shared" si="47"/>
        <v>6</v>
      </c>
      <c r="I230" s="42">
        <f t="shared" si="52"/>
        <v>6</v>
      </c>
      <c r="J230" s="90">
        <f t="shared" si="48"/>
        <v>300</v>
      </c>
      <c r="K230" s="91">
        <f t="shared" si="49"/>
        <v>34.5</v>
      </c>
      <c r="L230" s="67">
        <f t="shared" si="53"/>
        <v>4</v>
      </c>
    </row>
    <row r="231" spans="2:12" ht="15.75" customHeight="1">
      <c r="B231" s="81">
        <f t="shared" si="50"/>
        <v>222</v>
      </c>
      <c r="C231" s="37">
        <f t="shared" si="45"/>
        <v>632</v>
      </c>
      <c r="D231" s="90"/>
      <c r="E231" s="91">
        <f>C231*E8</f>
        <v>316</v>
      </c>
      <c r="F231" s="91">
        <f t="shared" si="51"/>
        <v>350.5</v>
      </c>
      <c r="G231" s="92">
        <f t="shared" si="46"/>
        <v>7.01</v>
      </c>
      <c r="H231" s="90">
        <f t="shared" si="47"/>
        <v>7</v>
      </c>
      <c r="I231" s="42">
        <f t="shared" si="52"/>
        <v>7</v>
      </c>
      <c r="J231" s="90">
        <f t="shared" si="48"/>
        <v>350</v>
      </c>
      <c r="K231" s="91">
        <f t="shared" si="49"/>
        <v>0.5</v>
      </c>
      <c r="L231" s="67">
        <f t="shared" si="53"/>
        <v>4</v>
      </c>
    </row>
    <row r="232" spans="2:12" ht="15.75" customHeight="1">
      <c r="B232" s="81">
        <f t="shared" si="50"/>
        <v>223</v>
      </c>
      <c r="C232" s="37">
        <f t="shared" si="45"/>
        <v>636</v>
      </c>
      <c r="D232" s="90"/>
      <c r="E232" s="91">
        <f>C232*E8</f>
        <v>318</v>
      </c>
      <c r="F232" s="91">
        <f t="shared" si="51"/>
        <v>318.5</v>
      </c>
      <c r="G232" s="92">
        <f t="shared" si="46"/>
        <v>6.37</v>
      </c>
      <c r="H232" s="90">
        <f t="shared" si="47"/>
        <v>6</v>
      </c>
      <c r="I232" s="42">
        <f t="shared" si="52"/>
        <v>6</v>
      </c>
      <c r="J232" s="90">
        <f t="shared" si="48"/>
        <v>300</v>
      </c>
      <c r="K232" s="91">
        <f t="shared" si="49"/>
        <v>18.5</v>
      </c>
      <c r="L232" s="67">
        <f t="shared" si="53"/>
        <v>4</v>
      </c>
    </row>
    <row r="233" spans="2:12" ht="15.75" customHeight="1">
      <c r="B233" s="81">
        <f t="shared" si="50"/>
        <v>224</v>
      </c>
      <c r="C233" s="37">
        <f t="shared" si="45"/>
        <v>640</v>
      </c>
      <c r="D233" s="90"/>
      <c r="E233" s="91">
        <f>C233*E8</f>
        <v>320</v>
      </c>
      <c r="F233" s="91">
        <f t="shared" si="51"/>
        <v>338.5</v>
      </c>
      <c r="G233" s="92">
        <f t="shared" si="46"/>
        <v>6.77</v>
      </c>
      <c r="H233" s="90">
        <f t="shared" si="47"/>
        <v>6</v>
      </c>
      <c r="I233" s="42">
        <f t="shared" si="52"/>
        <v>6</v>
      </c>
      <c r="J233" s="90">
        <f t="shared" si="48"/>
        <v>300</v>
      </c>
      <c r="K233" s="91">
        <f t="shared" si="49"/>
        <v>38.5</v>
      </c>
      <c r="L233" s="67">
        <f t="shared" si="53"/>
        <v>4</v>
      </c>
    </row>
    <row r="234" spans="2:12" ht="15.75" customHeight="1">
      <c r="B234" s="81">
        <f t="shared" si="50"/>
        <v>225</v>
      </c>
      <c r="C234" s="37">
        <f t="shared" si="45"/>
        <v>644</v>
      </c>
      <c r="D234" s="90"/>
      <c r="E234" s="91">
        <f>C234*E8+O5</f>
        <v>622</v>
      </c>
      <c r="F234" s="91">
        <f t="shared" si="51"/>
        <v>660.5</v>
      </c>
      <c r="G234" s="92">
        <f t="shared" si="46"/>
        <v>13.21</v>
      </c>
      <c r="H234" s="90">
        <f t="shared" si="47"/>
        <v>13</v>
      </c>
      <c r="I234" s="42">
        <f t="shared" si="52"/>
        <v>13</v>
      </c>
      <c r="J234" s="90">
        <f t="shared" si="48"/>
        <v>650</v>
      </c>
      <c r="K234" s="91">
        <f t="shared" si="49"/>
        <v>10.5</v>
      </c>
      <c r="L234" s="67">
        <f t="shared" si="53"/>
        <v>10</v>
      </c>
    </row>
    <row r="235" spans="2:12" ht="15.75" customHeight="1">
      <c r="B235" s="81">
        <f t="shared" si="50"/>
        <v>226</v>
      </c>
      <c r="C235" s="37">
        <f t="shared" si="45"/>
        <v>654</v>
      </c>
      <c r="D235" s="90"/>
      <c r="E235" s="91">
        <f>C235*E8</f>
        <v>327</v>
      </c>
      <c r="F235" s="91">
        <f t="shared" si="51"/>
        <v>337.5</v>
      </c>
      <c r="G235" s="92">
        <f t="shared" si="46"/>
        <v>6.75</v>
      </c>
      <c r="H235" s="90">
        <f t="shared" si="47"/>
        <v>6</v>
      </c>
      <c r="I235" s="42">
        <f t="shared" si="52"/>
        <v>6</v>
      </c>
      <c r="J235" s="90">
        <f t="shared" si="48"/>
        <v>300</v>
      </c>
      <c r="K235" s="91">
        <f t="shared" si="49"/>
        <v>37.5</v>
      </c>
      <c r="L235" s="67">
        <f t="shared" si="53"/>
        <v>-2</v>
      </c>
    </row>
    <row r="236" spans="2:12" ht="15.75" customHeight="1">
      <c r="B236" s="81">
        <f t="shared" si="50"/>
        <v>227</v>
      </c>
      <c r="C236" s="37">
        <f t="shared" si="45"/>
        <v>652</v>
      </c>
      <c r="D236" s="90"/>
      <c r="E236" s="91">
        <f>C236*E8</f>
        <v>326</v>
      </c>
      <c r="F236" s="91">
        <f t="shared" si="51"/>
        <v>363.5</v>
      </c>
      <c r="G236" s="92">
        <f t="shared" si="46"/>
        <v>7.27</v>
      </c>
      <c r="H236" s="90">
        <f t="shared" si="47"/>
        <v>7</v>
      </c>
      <c r="I236" s="42">
        <f t="shared" si="52"/>
        <v>7</v>
      </c>
      <c r="J236" s="90">
        <f t="shared" si="48"/>
        <v>350</v>
      </c>
      <c r="K236" s="91">
        <f t="shared" si="49"/>
        <v>13.5</v>
      </c>
      <c r="L236" s="67">
        <f t="shared" si="53"/>
        <v>4</v>
      </c>
    </row>
    <row r="237" spans="2:12" ht="15.75" customHeight="1">
      <c r="B237" s="81">
        <f t="shared" si="50"/>
        <v>228</v>
      </c>
      <c r="C237" s="37">
        <f t="shared" si="45"/>
        <v>656</v>
      </c>
      <c r="D237" s="90"/>
      <c r="E237" s="91">
        <f>C237*E8</f>
        <v>328</v>
      </c>
      <c r="F237" s="91">
        <f t="shared" si="51"/>
        <v>341.5</v>
      </c>
      <c r="G237" s="92">
        <f t="shared" si="46"/>
        <v>6.83</v>
      </c>
      <c r="H237" s="90">
        <f t="shared" si="47"/>
        <v>6</v>
      </c>
      <c r="I237" s="42">
        <f t="shared" si="52"/>
        <v>6</v>
      </c>
      <c r="J237" s="90">
        <f t="shared" si="48"/>
        <v>300</v>
      </c>
      <c r="K237" s="91">
        <f t="shared" si="49"/>
        <v>41.5</v>
      </c>
      <c r="L237" s="67">
        <f t="shared" si="53"/>
        <v>4</v>
      </c>
    </row>
    <row r="238" spans="2:12" ht="15.75" customHeight="1">
      <c r="B238" s="81">
        <f t="shared" si="50"/>
        <v>229</v>
      </c>
      <c r="C238" s="37">
        <f t="shared" si="45"/>
        <v>660</v>
      </c>
      <c r="D238" s="90"/>
      <c r="E238" s="91">
        <f>C238*E8</f>
        <v>330</v>
      </c>
      <c r="F238" s="91">
        <f t="shared" si="51"/>
        <v>371.5</v>
      </c>
      <c r="G238" s="92">
        <f t="shared" si="46"/>
        <v>7.43</v>
      </c>
      <c r="H238" s="90">
        <f t="shared" si="47"/>
        <v>7</v>
      </c>
      <c r="I238" s="42">
        <f t="shared" si="52"/>
        <v>7</v>
      </c>
      <c r="J238" s="90">
        <f t="shared" si="48"/>
        <v>350</v>
      </c>
      <c r="K238" s="91">
        <f t="shared" si="49"/>
        <v>21.5</v>
      </c>
      <c r="L238" s="67">
        <f t="shared" si="53"/>
        <v>4</v>
      </c>
    </row>
    <row r="239" spans="2:12" ht="15.75" customHeight="1">
      <c r="B239" s="81">
        <f t="shared" si="50"/>
        <v>230</v>
      </c>
      <c r="C239" s="37">
        <f t="shared" si="45"/>
        <v>664</v>
      </c>
      <c r="D239" s="90"/>
      <c r="E239" s="91">
        <f>C239*E8</f>
        <v>332</v>
      </c>
      <c r="F239" s="91">
        <f t="shared" si="51"/>
        <v>353.5</v>
      </c>
      <c r="G239" s="92">
        <f t="shared" si="46"/>
        <v>7.07</v>
      </c>
      <c r="H239" s="90">
        <f t="shared" si="47"/>
        <v>7</v>
      </c>
      <c r="I239" s="42">
        <f t="shared" si="52"/>
        <v>7</v>
      </c>
      <c r="J239" s="90">
        <f t="shared" si="48"/>
        <v>350</v>
      </c>
      <c r="K239" s="91">
        <f t="shared" si="49"/>
        <v>3.5</v>
      </c>
      <c r="L239" s="67">
        <f t="shared" si="53"/>
        <v>5</v>
      </c>
    </row>
    <row r="240" spans="2:12" ht="15.75" customHeight="1">
      <c r="B240" s="81">
        <f t="shared" si="50"/>
        <v>231</v>
      </c>
      <c r="C240" s="37">
        <f t="shared" si="45"/>
        <v>669</v>
      </c>
      <c r="D240" s="90"/>
      <c r="E240" s="91">
        <f>C240*E8</f>
        <v>334.5</v>
      </c>
      <c r="F240" s="91">
        <f t="shared" si="51"/>
        <v>338</v>
      </c>
      <c r="G240" s="92">
        <f t="shared" si="46"/>
        <v>6.76</v>
      </c>
      <c r="H240" s="90">
        <f t="shared" si="47"/>
        <v>6</v>
      </c>
      <c r="I240" s="42">
        <f t="shared" si="52"/>
        <v>6</v>
      </c>
      <c r="J240" s="90">
        <f t="shared" si="48"/>
        <v>300</v>
      </c>
      <c r="K240" s="91">
        <f t="shared" si="49"/>
        <v>38</v>
      </c>
      <c r="L240" s="67">
        <f t="shared" si="53"/>
        <v>3</v>
      </c>
    </row>
    <row r="241" spans="2:12" ht="15.75" customHeight="1">
      <c r="B241" s="81">
        <f t="shared" si="50"/>
        <v>232</v>
      </c>
      <c r="C241" s="37">
        <f t="shared" si="45"/>
        <v>672</v>
      </c>
      <c r="D241" s="90"/>
      <c r="E241" s="91">
        <f>C241*E8</f>
        <v>336</v>
      </c>
      <c r="F241" s="91">
        <f t="shared" si="51"/>
        <v>374</v>
      </c>
      <c r="G241" s="92">
        <f t="shared" si="46"/>
        <v>7.48</v>
      </c>
      <c r="H241" s="90">
        <f t="shared" si="47"/>
        <v>7</v>
      </c>
      <c r="I241" s="42">
        <f t="shared" si="52"/>
        <v>7</v>
      </c>
      <c r="J241" s="90">
        <f t="shared" si="48"/>
        <v>350</v>
      </c>
      <c r="K241" s="91">
        <f t="shared" si="49"/>
        <v>24</v>
      </c>
      <c r="L241" s="67">
        <f t="shared" si="53"/>
        <v>4</v>
      </c>
    </row>
    <row r="242" spans="2:12" ht="15.75" customHeight="1">
      <c r="B242" s="81">
        <f t="shared" si="50"/>
        <v>233</v>
      </c>
      <c r="C242" s="37">
        <f t="shared" si="45"/>
        <v>676</v>
      </c>
      <c r="D242" s="90"/>
      <c r="E242" s="91">
        <f>C242*E8</f>
        <v>338</v>
      </c>
      <c r="F242" s="91">
        <f t="shared" si="51"/>
        <v>362</v>
      </c>
      <c r="G242" s="92">
        <f t="shared" si="46"/>
        <v>7.24</v>
      </c>
      <c r="H242" s="90">
        <f t="shared" si="47"/>
        <v>7</v>
      </c>
      <c r="I242" s="42">
        <f t="shared" si="52"/>
        <v>7</v>
      </c>
      <c r="J242" s="90">
        <f t="shared" si="48"/>
        <v>350</v>
      </c>
      <c r="K242" s="91">
        <f t="shared" si="49"/>
        <v>12</v>
      </c>
      <c r="L242" s="67">
        <f t="shared" si="53"/>
        <v>5</v>
      </c>
    </row>
    <row r="243" spans="2:12" ht="15.75" customHeight="1">
      <c r="B243" s="81">
        <f t="shared" si="50"/>
        <v>234</v>
      </c>
      <c r="C243" s="37">
        <f t="shared" si="45"/>
        <v>681</v>
      </c>
      <c r="D243" s="90"/>
      <c r="E243" s="91">
        <f>C243*E8</f>
        <v>340.5</v>
      </c>
      <c r="F243" s="91">
        <f t="shared" si="51"/>
        <v>352.5</v>
      </c>
      <c r="G243" s="92">
        <f t="shared" si="46"/>
        <v>7.05</v>
      </c>
      <c r="H243" s="90">
        <f t="shared" si="47"/>
        <v>7</v>
      </c>
      <c r="I243" s="42">
        <f t="shared" si="52"/>
        <v>7</v>
      </c>
      <c r="J243" s="90">
        <f t="shared" si="48"/>
        <v>350</v>
      </c>
      <c r="K243" s="91">
        <f t="shared" si="49"/>
        <v>2.5</v>
      </c>
      <c r="L243" s="67">
        <f t="shared" si="53"/>
        <v>4</v>
      </c>
    </row>
    <row r="244" spans="2:12" ht="15.75" customHeight="1">
      <c r="B244" s="81">
        <f t="shared" si="50"/>
        <v>235</v>
      </c>
      <c r="C244" s="37">
        <f t="shared" si="45"/>
        <v>685</v>
      </c>
      <c r="D244" s="90"/>
      <c r="E244" s="91">
        <f>C244*E8</f>
        <v>342.5</v>
      </c>
      <c r="F244" s="91">
        <f t="shared" si="51"/>
        <v>345</v>
      </c>
      <c r="G244" s="92">
        <f t="shared" si="46"/>
        <v>6.9</v>
      </c>
      <c r="H244" s="90">
        <f t="shared" si="47"/>
        <v>6</v>
      </c>
      <c r="I244" s="42">
        <f t="shared" si="52"/>
        <v>6</v>
      </c>
      <c r="J244" s="90">
        <f t="shared" si="48"/>
        <v>300</v>
      </c>
      <c r="K244" s="91">
        <f t="shared" si="49"/>
        <v>45</v>
      </c>
      <c r="L244" s="67">
        <f t="shared" si="53"/>
        <v>3</v>
      </c>
    </row>
    <row r="245" spans="2:12" ht="15.75" customHeight="1">
      <c r="B245" s="81">
        <f t="shared" si="50"/>
        <v>236</v>
      </c>
      <c r="C245" s="37">
        <f t="shared" si="45"/>
        <v>688</v>
      </c>
      <c r="D245" s="90"/>
      <c r="E245" s="91">
        <f>C245*E8</f>
        <v>344</v>
      </c>
      <c r="F245" s="91">
        <f t="shared" si="51"/>
        <v>389</v>
      </c>
      <c r="G245" s="92">
        <f t="shared" si="46"/>
        <v>7.78</v>
      </c>
      <c r="H245" s="90">
        <f t="shared" si="47"/>
        <v>7</v>
      </c>
      <c r="I245" s="42">
        <f t="shared" si="52"/>
        <v>7</v>
      </c>
      <c r="J245" s="90">
        <f t="shared" si="48"/>
        <v>350</v>
      </c>
      <c r="K245" s="91">
        <f t="shared" si="49"/>
        <v>39</v>
      </c>
      <c r="L245" s="67">
        <f t="shared" si="53"/>
        <v>4</v>
      </c>
    </row>
    <row r="246" spans="2:12" ht="15.75" customHeight="1">
      <c r="B246" s="81">
        <f t="shared" si="50"/>
        <v>237</v>
      </c>
      <c r="C246" s="37">
        <f t="shared" si="45"/>
        <v>692</v>
      </c>
      <c r="D246" s="90"/>
      <c r="E246" s="91">
        <f>C246*E8</f>
        <v>346</v>
      </c>
      <c r="F246" s="91">
        <f t="shared" si="51"/>
        <v>385</v>
      </c>
      <c r="G246" s="92">
        <f t="shared" si="46"/>
        <v>7.7</v>
      </c>
      <c r="H246" s="90">
        <f t="shared" si="47"/>
        <v>7</v>
      </c>
      <c r="I246" s="42">
        <f t="shared" si="52"/>
        <v>7</v>
      </c>
      <c r="J246" s="90">
        <f t="shared" si="48"/>
        <v>350</v>
      </c>
      <c r="K246" s="91">
        <f t="shared" si="49"/>
        <v>35</v>
      </c>
      <c r="L246" s="67">
        <f t="shared" si="53"/>
        <v>5</v>
      </c>
    </row>
    <row r="247" spans="2:12" ht="15.75" customHeight="1">
      <c r="B247" s="81">
        <f t="shared" si="50"/>
        <v>238</v>
      </c>
      <c r="C247" s="37">
        <f t="shared" si="45"/>
        <v>697</v>
      </c>
      <c r="D247" s="90"/>
      <c r="E247" s="91">
        <f>C247*E8</f>
        <v>348.5</v>
      </c>
      <c r="F247" s="91">
        <f t="shared" si="51"/>
        <v>383.5</v>
      </c>
      <c r="G247" s="92">
        <f t="shared" si="46"/>
        <v>7.67</v>
      </c>
      <c r="H247" s="90">
        <f t="shared" si="47"/>
        <v>7</v>
      </c>
      <c r="I247" s="42">
        <f t="shared" si="52"/>
        <v>7</v>
      </c>
      <c r="J247" s="90">
        <f t="shared" si="48"/>
        <v>350</v>
      </c>
      <c r="K247" s="91">
        <f t="shared" si="49"/>
        <v>33.5</v>
      </c>
      <c r="L247" s="67">
        <f t="shared" si="53"/>
        <v>4</v>
      </c>
    </row>
    <row r="248" spans="2:12" ht="15.75" customHeight="1">
      <c r="B248" s="81">
        <f t="shared" si="50"/>
        <v>239</v>
      </c>
      <c r="C248" s="37">
        <f t="shared" si="45"/>
        <v>701</v>
      </c>
      <c r="D248" s="90"/>
      <c r="E248" s="91">
        <f>C248*E8</f>
        <v>350.5</v>
      </c>
      <c r="F248" s="91">
        <f t="shared" si="51"/>
        <v>384</v>
      </c>
      <c r="G248" s="92">
        <f t="shared" si="46"/>
        <v>7.68</v>
      </c>
      <c r="H248" s="90">
        <f t="shared" si="47"/>
        <v>7</v>
      </c>
      <c r="I248" s="42">
        <f t="shared" si="52"/>
        <v>7</v>
      </c>
      <c r="J248" s="90">
        <f t="shared" si="48"/>
        <v>350</v>
      </c>
      <c r="K248" s="91">
        <f t="shared" si="49"/>
        <v>34</v>
      </c>
      <c r="L248" s="67">
        <f t="shared" si="53"/>
        <v>4</v>
      </c>
    </row>
    <row r="249" spans="2:12" ht="15.75" customHeight="1">
      <c r="B249" s="81">
        <f t="shared" si="50"/>
        <v>240</v>
      </c>
      <c r="C249" s="37">
        <f t="shared" si="45"/>
        <v>705</v>
      </c>
      <c r="D249" s="90"/>
      <c r="E249" s="91">
        <f>C249*E8+O5</f>
        <v>652.5</v>
      </c>
      <c r="F249" s="91">
        <f t="shared" si="51"/>
        <v>686.5</v>
      </c>
      <c r="G249" s="92">
        <f t="shared" si="46"/>
        <v>13.73</v>
      </c>
      <c r="H249" s="90">
        <f t="shared" si="47"/>
        <v>13</v>
      </c>
      <c r="I249" s="42">
        <f t="shared" si="52"/>
        <v>13</v>
      </c>
      <c r="J249" s="90">
        <f t="shared" si="48"/>
        <v>650</v>
      </c>
      <c r="K249" s="91">
        <f t="shared" si="49"/>
        <v>36.5</v>
      </c>
      <c r="L249" s="67">
        <f t="shared" si="53"/>
        <v>10</v>
      </c>
    </row>
    <row r="250" spans="2:12" ht="15.75" customHeight="1">
      <c r="B250" s="81">
        <f t="shared" si="50"/>
        <v>241</v>
      </c>
      <c r="C250" s="37">
        <f t="shared" si="45"/>
        <v>715</v>
      </c>
      <c r="D250" s="90"/>
      <c r="E250" s="91">
        <f>C250*E8</f>
        <v>357.5</v>
      </c>
      <c r="F250" s="91">
        <f t="shared" si="51"/>
        <v>394</v>
      </c>
      <c r="G250" s="92">
        <f t="shared" si="46"/>
        <v>7.88</v>
      </c>
      <c r="H250" s="90">
        <f t="shared" si="47"/>
        <v>7</v>
      </c>
      <c r="I250" s="42">
        <f t="shared" si="52"/>
        <v>7</v>
      </c>
      <c r="J250" s="90">
        <f t="shared" si="48"/>
        <v>350</v>
      </c>
      <c r="K250" s="91">
        <f t="shared" si="49"/>
        <v>44</v>
      </c>
      <c r="L250" s="67">
        <f t="shared" si="53"/>
        <v>-2</v>
      </c>
    </row>
    <row r="251" spans="2:12" ht="15.75" customHeight="1">
      <c r="B251" s="81">
        <f t="shared" si="50"/>
        <v>242</v>
      </c>
      <c r="C251" s="37">
        <f t="shared" si="45"/>
        <v>713</v>
      </c>
      <c r="D251" s="90"/>
      <c r="E251" s="91">
        <f>C251*E8</f>
        <v>356.5</v>
      </c>
      <c r="F251" s="91">
        <f t="shared" si="51"/>
        <v>400.5</v>
      </c>
      <c r="G251" s="92">
        <f t="shared" si="46"/>
        <v>8.01</v>
      </c>
      <c r="H251" s="90">
        <f t="shared" si="47"/>
        <v>8</v>
      </c>
      <c r="I251" s="42">
        <f t="shared" si="52"/>
        <v>8</v>
      </c>
      <c r="J251" s="90">
        <f t="shared" si="48"/>
        <v>400</v>
      </c>
      <c r="K251" s="91">
        <f t="shared" si="49"/>
        <v>0.5</v>
      </c>
      <c r="L251" s="67">
        <f t="shared" si="53"/>
        <v>5</v>
      </c>
    </row>
    <row r="252" spans="2:12" ht="15.75" customHeight="1">
      <c r="B252" s="81">
        <f t="shared" si="50"/>
        <v>243</v>
      </c>
      <c r="C252" s="37">
        <f t="shared" si="45"/>
        <v>718</v>
      </c>
      <c r="D252" s="90"/>
      <c r="E252" s="91">
        <f>C252*E8</f>
        <v>359</v>
      </c>
      <c r="F252" s="91">
        <f t="shared" si="51"/>
        <v>359.5</v>
      </c>
      <c r="G252" s="92">
        <f t="shared" si="46"/>
        <v>7.19</v>
      </c>
      <c r="H252" s="90">
        <f t="shared" si="47"/>
        <v>7</v>
      </c>
      <c r="I252" s="42">
        <f t="shared" si="52"/>
        <v>7</v>
      </c>
      <c r="J252" s="90">
        <f t="shared" si="48"/>
        <v>350</v>
      </c>
      <c r="K252" s="91">
        <f t="shared" si="49"/>
        <v>9.5</v>
      </c>
      <c r="L252" s="67">
        <f t="shared" si="53"/>
        <v>4</v>
      </c>
    </row>
    <row r="253" spans="2:12" ht="15.75" customHeight="1">
      <c r="B253" s="81">
        <f t="shared" si="50"/>
        <v>244</v>
      </c>
      <c r="C253" s="37">
        <f t="shared" si="45"/>
        <v>722</v>
      </c>
      <c r="D253" s="90"/>
      <c r="E253" s="91">
        <f>C253*E8</f>
        <v>361</v>
      </c>
      <c r="F253" s="91">
        <f t="shared" si="51"/>
        <v>370.5</v>
      </c>
      <c r="G253" s="92">
        <f t="shared" si="46"/>
        <v>7.41</v>
      </c>
      <c r="H253" s="90">
        <f t="shared" si="47"/>
        <v>7</v>
      </c>
      <c r="I253" s="42">
        <f t="shared" si="52"/>
        <v>7</v>
      </c>
      <c r="J253" s="90">
        <f t="shared" si="48"/>
        <v>350</v>
      </c>
      <c r="K253" s="91">
        <f t="shared" si="49"/>
        <v>20.5</v>
      </c>
      <c r="L253" s="67">
        <f t="shared" si="53"/>
        <v>4</v>
      </c>
    </row>
    <row r="254" spans="2:12" ht="15.75" customHeight="1">
      <c r="B254" s="81">
        <f t="shared" si="50"/>
        <v>245</v>
      </c>
      <c r="C254" s="37">
        <f t="shared" si="45"/>
        <v>726</v>
      </c>
      <c r="D254" s="90"/>
      <c r="E254" s="91">
        <f>C254*E8</f>
        <v>363</v>
      </c>
      <c r="F254" s="91">
        <f t="shared" si="51"/>
        <v>383.5</v>
      </c>
      <c r="G254" s="92">
        <f t="shared" si="46"/>
        <v>7.67</v>
      </c>
      <c r="H254" s="90">
        <f t="shared" si="47"/>
        <v>7</v>
      </c>
      <c r="I254" s="42">
        <f t="shared" si="52"/>
        <v>7</v>
      </c>
      <c r="J254" s="90">
        <f t="shared" si="48"/>
        <v>350</v>
      </c>
      <c r="K254" s="91">
        <f t="shared" si="49"/>
        <v>33.5</v>
      </c>
      <c r="L254" s="67">
        <f t="shared" si="53"/>
        <v>4</v>
      </c>
    </row>
    <row r="255" spans="2:12" ht="15.75" customHeight="1">
      <c r="B255" s="81">
        <f t="shared" si="50"/>
        <v>246</v>
      </c>
      <c r="C255" s="37">
        <f t="shared" si="45"/>
        <v>730</v>
      </c>
      <c r="D255" s="90"/>
      <c r="E255" s="91">
        <f>C255*E8</f>
        <v>365</v>
      </c>
      <c r="F255" s="91">
        <f t="shared" si="51"/>
        <v>398.5</v>
      </c>
      <c r="G255" s="92">
        <f t="shared" si="46"/>
        <v>7.97</v>
      </c>
      <c r="H255" s="90">
        <f t="shared" si="47"/>
        <v>7</v>
      </c>
      <c r="I255" s="42">
        <f t="shared" si="52"/>
        <v>7</v>
      </c>
      <c r="J255" s="90">
        <f t="shared" si="48"/>
        <v>350</v>
      </c>
      <c r="K255" s="91">
        <f t="shared" si="49"/>
        <v>48.5</v>
      </c>
      <c r="L255" s="67">
        <f t="shared" si="53"/>
        <v>4</v>
      </c>
    </row>
    <row r="256" spans="2:12" ht="15.75" customHeight="1">
      <c r="B256" s="81">
        <f t="shared" si="50"/>
        <v>247</v>
      </c>
      <c r="C256" s="37">
        <f t="shared" si="45"/>
        <v>734</v>
      </c>
      <c r="D256" s="90"/>
      <c r="E256" s="91">
        <f>C256*E8</f>
        <v>367</v>
      </c>
      <c r="F256" s="91">
        <f t="shared" si="51"/>
        <v>415.5</v>
      </c>
      <c r="G256" s="92">
        <f t="shared" si="46"/>
        <v>8.31</v>
      </c>
      <c r="H256" s="90">
        <f t="shared" si="47"/>
        <v>8</v>
      </c>
      <c r="I256" s="42">
        <f t="shared" si="52"/>
        <v>8</v>
      </c>
      <c r="J256" s="90">
        <f t="shared" si="48"/>
        <v>400</v>
      </c>
      <c r="K256" s="91">
        <f t="shared" si="49"/>
        <v>15.5</v>
      </c>
      <c r="L256" s="67">
        <f t="shared" si="53"/>
        <v>5</v>
      </c>
    </row>
    <row r="257" spans="2:12" ht="15.75" customHeight="1">
      <c r="B257" s="81">
        <f t="shared" si="50"/>
        <v>248</v>
      </c>
      <c r="C257" s="37">
        <f t="shared" si="45"/>
        <v>739</v>
      </c>
      <c r="D257" s="90"/>
      <c r="E257" s="91">
        <f>C257*E8</f>
        <v>369.5</v>
      </c>
      <c r="F257" s="91">
        <f t="shared" si="51"/>
        <v>385</v>
      </c>
      <c r="G257" s="92">
        <f t="shared" si="46"/>
        <v>7.7</v>
      </c>
      <c r="H257" s="90">
        <f t="shared" si="47"/>
        <v>7</v>
      </c>
      <c r="I257" s="42">
        <f t="shared" si="52"/>
        <v>7</v>
      </c>
      <c r="J257" s="90">
        <f t="shared" si="48"/>
        <v>350</v>
      </c>
      <c r="K257" s="91">
        <f t="shared" si="49"/>
        <v>35</v>
      </c>
      <c r="L257" s="67">
        <f t="shared" si="53"/>
        <v>4</v>
      </c>
    </row>
    <row r="258" spans="2:12" ht="15.75" customHeight="1">
      <c r="B258" s="81">
        <f t="shared" si="50"/>
        <v>249</v>
      </c>
      <c r="C258" s="37">
        <f t="shared" si="45"/>
        <v>743</v>
      </c>
      <c r="D258" s="90"/>
      <c r="E258" s="91">
        <f>C258*E8</f>
        <v>371.5</v>
      </c>
      <c r="F258" s="91">
        <f t="shared" si="51"/>
        <v>406.5</v>
      </c>
      <c r="G258" s="92">
        <f t="shared" si="46"/>
        <v>8.13</v>
      </c>
      <c r="H258" s="90">
        <f t="shared" si="47"/>
        <v>8</v>
      </c>
      <c r="I258" s="42">
        <f t="shared" si="52"/>
        <v>8</v>
      </c>
      <c r="J258" s="90">
        <f t="shared" si="48"/>
        <v>400</v>
      </c>
      <c r="K258" s="91">
        <f t="shared" si="49"/>
        <v>6.5</v>
      </c>
      <c r="L258" s="67">
        <f t="shared" si="53"/>
        <v>5</v>
      </c>
    </row>
    <row r="259" spans="2:12" ht="15.75" customHeight="1">
      <c r="B259" s="81">
        <f t="shared" si="50"/>
        <v>250</v>
      </c>
      <c r="C259" s="37">
        <f t="shared" si="45"/>
        <v>748</v>
      </c>
      <c r="D259" s="90"/>
      <c r="E259" s="91">
        <f>C259*E8</f>
        <v>374</v>
      </c>
      <c r="F259" s="91">
        <f t="shared" si="51"/>
        <v>380.5</v>
      </c>
      <c r="G259" s="92">
        <f t="shared" si="46"/>
        <v>7.61</v>
      </c>
      <c r="H259" s="90">
        <f t="shared" si="47"/>
        <v>7</v>
      </c>
      <c r="I259" s="42">
        <f t="shared" si="52"/>
        <v>7</v>
      </c>
      <c r="J259" s="90">
        <f t="shared" si="48"/>
        <v>350</v>
      </c>
      <c r="K259" s="91">
        <f t="shared" si="49"/>
        <v>30.5</v>
      </c>
      <c r="L259" s="67">
        <f t="shared" si="53"/>
        <v>3</v>
      </c>
    </row>
    <row r="260" spans="2:12" ht="15.75" customHeight="1">
      <c r="B260" s="81">
        <f t="shared" si="50"/>
        <v>251</v>
      </c>
      <c r="C260" s="37">
        <f t="shared" si="45"/>
        <v>751</v>
      </c>
      <c r="D260" s="90"/>
      <c r="E260" s="91">
        <f>C260*E8</f>
        <v>375.5</v>
      </c>
      <c r="F260" s="91">
        <f t="shared" si="51"/>
        <v>406</v>
      </c>
      <c r="G260" s="92">
        <f t="shared" si="46"/>
        <v>8.12</v>
      </c>
      <c r="H260" s="90">
        <f t="shared" si="47"/>
        <v>8</v>
      </c>
      <c r="I260" s="42">
        <f t="shared" si="52"/>
        <v>8</v>
      </c>
      <c r="J260" s="90">
        <f t="shared" si="48"/>
        <v>400</v>
      </c>
      <c r="K260" s="91">
        <f t="shared" si="49"/>
        <v>6</v>
      </c>
      <c r="L260" s="67">
        <f t="shared" si="53"/>
        <v>5</v>
      </c>
    </row>
    <row r="261" spans="2:12" ht="15.75" customHeight="1">
      <c r="B261" s="81">
        <f t="shared" si="50"/>
        <v>252</v>
      </c>
      <c r="C261" s="37">
        <f t="shared" si="45"/>
        <v>756</v>
      </c>
      <c r="D261" s="90"/>
      <c r="E261" s="91">
        <f>C261*E8</f>
        <v>378</v>
      </c>
      <c r="F261" s="91">
        <f t="shared" si="51"/>
        <v>384</v>
      </c>
      <c r="G261" s="92">
        <f t="shared" si="46"/>
        <v>7.68</v>
      </c>
      <c r="H261" s="90">
        <f t="shared" si="47"/>
        <v>7</v>
      </c>
      <c r="I261" s="42">
        <f t="shared" si="52"/>
        <v>7</v>
      </c>
      <c r="J261" s="90">
        <f t="shared" si="48"/>
        <v>350</v>
      </c>
      <c r="K261" s="91">
        <f t="shared" si="49"/>
        <v>34</v>
      </c>
      <c r="L261" s="67">
        <f t="shared" si="53"/>
        <v>4</v>
      </c>
    </row>
    <row r="262" spans="2:12" ht="15.75" customHeight="1">
      <c r="B262" s="81">
        <f t="shared" si="50"/>
        <v>253</v>
      </c>
      <c r="C262" s="37">
        <f t="shared" si="45"/>
        <v>760</v>
      </c>
      <c r="D262" s="90"/>
      <c r="E262" s="91">
        <f>C262*E8</f>
        <v>380</v>
      </c>
      <c r="F262" s="91">
        <f t="shared" si="51"/>
        <v>414</v>
      </c>
      <c r="G262" s="92">
        <f t="shared" si="46"/>
        <v>8.28</v>
      </c>
      <c r="H262" s="90">
        <f t="shared" si="47"/>
        <v>8</v>
      </c>
      <c r="I262" s="42">
        <f t="shared" si="52"/>
        <v>8</v>
      </c>
      <c r="J262" s="90">
        <f t="shared" si="48"/>
        <v>400</v>
      </c>
      <c r="K262" s="91">
        <f t="shared" si="49"/>
        <v>14</v>
      </c>
      <c r="L262" s="67">
        <f t="shared" si="53"/>
        <v>5</v>
      </c>
    </row>
    <row r="263" spans="2:12" ht="15.75" customHeight="1">
      <c r="B263" s="81">
        <f t="shared" si="50"/>
        <v>254</v>
      </c>
      <c r="C263" s="37">
        <f t="shared" si="45"/>
        <v>765</v>
      </c>
      <c r="D263" s="90"/>
      <c r="E263" s="91">
        <f>C263*E8</f>
        <v>382.5</v>
      </c>
      <c r="F263" s="91">
        <f t="shared" si="51"/>
        <v>396.5</v>
      </c>
      <c r="G263" s="92">
        <f t="shared" si="46"/>
        <v>7.93</v>
      </c>
      <c r="H263" s="90">
        <f t="shared" si="47"/>
        <v>7</v>
      </c>
      <c r="I263" s="42">
        <f t="shared" si="52"/>
        <v>7</v>
      </c>
      <c r="J263" s="90">
        <f t="shared" si="48"/>
        <v>350</v>
      </c>
      <c r="K263" s="91">
        <f t="shared" si="49"/>
        <v>46.5</v>
      </c>
      <c r="L263" s="67">
        <f t="shared" si="53"/>
        <v>3</v>
      </c>
    </row>
    <row r="264" spans="2:12" ht="15.75" customHeight="1">
      <c r="B264" s="81">
        <f t="shared" si="50"/>
        <v>255</v>
      </c>
      <c r="C264" s="37">
        <f t="shared" si="45"/>
        <v>768</v>
      </c>
      <c r="D264" s="90"/>
      <c r="E264" s="91">
        <f>C264*E8+O5</f>
        <v>684</v>
      </c>
      <c r="F264" s="91">
        <f t="shared" si="51"/>
        <v>730.5</v>
      </c>
      <c r="G264" s="92">
        <f t="shared" si="46"/>
        <v>14.61</v>
      </c>
      <c r="H264" s="90">
        <f t="shared" si="47"/>
        <v>14</v>
      </c>
      <c r="I264" s="42">
        <f t="shared" si="52"/>
        <v>14</v>
      </c>
      <c r="J264" s="90">
        <f t="shared" si="48"/>
        <v>700</v>
      </c>
      <c r="K264" s="91">
        <f t="shared" si="49"/>
        <v>30.5</v>
      </c>
      <c r="L264" s="67">
        <f t="shared" si="53"/>
        <v>11</v>
      </c>
    </row>
    <row r="265" spans="2:12" ht="15.75" customHeight="1">
      <c r="B265" s="81">
        <f t="shared" si="50"/>
        <v>256</v>
      </c>
      <c r="C265" s="37">
        <f t="shared" si="45"/>
        <v>779</v>
      </c>
      <c r="D265" s="90"/>
      <c r="E265" s="91">
        <f>C265*E8</f>
        <v>389.5</v>
      </c>
      <c r="F265" s="91">
        <f t="shared" si="51"/>
        <v>420</v>
      </c>
      <c r="G265" s="92">
        <f t="shared" si="46"/>
        <v>8.4</v>
      </c>
      <c r="H265" s="90">
        <f t="shared" si="47"/>
        <v>8</v>
      </c>
      <c r="I265" s="42">
        <f t="shared" si="52"/>
        <v>8</v>
      </c>
      <c r="J265" s="90">
        <f t="shared" si="48"/>
        <v>400</v>
      </c>
      <c r="K265" s="91">
        <f t="shared" si="49"/>
        <v>20</v>
      </c>
      <c r="L265" s="67">
        <f t="shared" si="53"/>
        <v>-2</v>
      </c>
    </row>
    <row r="266" spans="2:12" ht="15.75" customHeight="1">
      <c r="B266" s="81">
        <f t="shared" si="50"/>
        <v>257</v>
      </c>
      <c r="C266" s="37">
        <f aca="true" t="shared" si="54" ref="C266:C329">C265+L265</f>
        <v>777</v>
      </c>
      <c r="D266" s="90"/>
      <c r="E266" s="91">
        <f>C266*E8</f>
        <v>388.5</v>
      </c>
      <c r="F266" s="91">
        <f t="shared" si="51"/>
        <v>408.5</v>
      </c>
      <c r="G266" s="92">
        <f aca="true" t="shared" si="55" ref="G266:G329">F266/50</f>
        <v>8.17</v>
      </c>
      <c r="H266" s="90">
        <f aca="true" t="shared" si="56" ref="H266:H329">I266</f>
        <v>8</v>
      </c>
      <c r="I266" s="42">
        <f t="shared" si="52"/>
        <v>8</v>
      </c>
      <c r="J266" s="90">
        <f aca="true" t="shared" si="57" ref="J266:J329">I266*50</f>
        <v>400</v>
      </c>
      <c r="K266" s="91">
        <f aca="true" t="shared" si="58" ref="K266:K329">F266-J266</f>
        <v>8.5</v>
      </c>
      <c r="L266" s="67">
        <f t="shared" si="53"/>
        <v>5</v>
      </c>
    </row>
    <row r="267" spans="2:12" ht="15.75" customHeight="1">
      <c r="B267" s="81">
        <f aca="true" t="shared" si="59" ref="B267:B330">B266+1</f>
        <v>258</v>
      </c>
      <c r="C267" s="37">
        <f t="shared" si="54"/>
        <v>782</v>
      </c>
      <c r="D267" s="90"/>
      <c r="E267" s="91">
        <f>C267*E8</f>
        <v>391</v>
      </c>
      <c r="F267" s="91">
        <f aca="true" t="shared" si="60" ref="F267:F330">K266+E267</f>
        <v>399.5</v>
      </c>
      <c r="G267" s="92">
        <f t="shared" si="55"/>
        <v>7.99</v>
      </c>
      <c r="H267" s="90">
        <f t="shared" si="56"/>
        <v>7</v>
      </c>
      <c r="I267" s="42">
        <f t="shared" si="52"/>
        <v>7</v>
      </c>
      <c r="J267" s="90">
        <f t="shared" si="57"/>
        <v>350</v>
      </c>
      <c r="K267" s="91">
        <f t="shared" si="58"/>
        <v>49.5</v>
      </c>
      <c r="L267" s="67">
        <f t="shared" si="53"/>
        <v>3</v>
      </c>
    </row>
    <row r="268" spans="2:12" ht="15.75" customHeight="1">
      <c r="B268" s="81">
        <f t="shared" si="59"/>
        <v>259</v>
      </c>
      <c r="C268" s="37">
        <f t="shared" si="54"/>
        <v>785</v>
      </c>
      <c r="D268" s="90"/>
      <c r="E268" s="91">
        <f>C268*E8</f>
        <v>392.5</v>
      </c>
      <c r="F268" s="91">
        <f t="shared" si="60"/>
        <v>442</v>
      </c>
      <c r="G268" s="92">
        <f t="shared" si="55"/>
        <v>8.84</v>
      </c>
      <c r="H268" s="90">
        <f t="shared" si="56"/>
        <v>8</v>
      </c>
      <c r="I268" s="42">
        <f aca="true" t="shared" si="61" ref="I268:I331">IF(ROUND(G268-0.5,0)+C268&lt;=1000,ROUND(G268-0.5,0),1000-C268)</f>
        <v>8</v>
      </c>
      <c r="J268" s="90">
        <f t="shared" si="57"/>
        <v>400</v>
      </c>
      <c r="K268" s="91">
        <f t="shared" si="58"/>
        <v>42</v>
      </c>
      <c r="L268" s="67">
        <f t="shared" si="53"/>
        <v>5</v>
      </c>
    </row>
    <row r="269" spans="2:12" ht="15.75" customHeight="1">
      <c r="B269" s="81">
        <f t="shared" si="59"/>
        <v>260</v>
      </c>
      <c r="C269" s="37">
        <f t="shared" si="54"/>
        <v>790</v>
      </c>
      <c r="D269" s="90"/>
      <c r="E269" s="91">
        <f>C269*E8</f>
        <v>395</v>
      </c>
      <c r="F269" s="91">
        <f t="shared" si="60"/>
        <v>437</v>
      </c>
      <c r="G269" s="92">
        <f t="shared" si="55"/>
        <v>8.74</v>
      </c>
      <c r="H269" s="90">
        <f t="shared" si="56"/>
        <v>8</v>
      </c>
      <c r="I269" s="42">
        <f t="shared" si="61"/>
        <v>8</v>
      </c>
      <c r="J269" s="90">
        <f t="shared" si="57"/>
        <v>400</v>
      </c>
      <c r="K269" s="91">
        <f t="shared" si="58"/>
        <v>37</v>
      </c>
      <c r="L269" s="67">
        <f t="shared" si="53"/>
        <v>4</v>
      </c>
    </row>
    <row r="270" spans="2:12" ht="15.75" customHeight="1">
      <c r="B270" s="81">
        <f t="shared" si="59"/>
        <v>261</v>
      </c>
      <c r="C270" s="37">
        <f t="shared" si="54"/>
        <v>794</v>
      </c>
      <c r="D270" s="90"/>
      <c r="E270" s="91">
        <f>C270*E8</f>
        <v>397</v>
      </c>
      <c r="F270" s="91">
        <f t="shared" si="60"/>
        <v>434</v>
      </c>
      <c r="G270" s="92">
        <f t="shared" si="55"/>
        <v>8.68</v>
      </c>
      <c r="H270" s="90">
        <f t="shared" si="56"/>
        <v>8</v>
      </c>
      <c r="I270" s="42">
        <f t="shared" si="61"/>
        <v>8</v>
      </c>
      <c r="J270" s="90">
        <f t="shared" si="57"/>
        <v>400</v>
      </c>
      <c r="K270" s="91">
        <f t="shared" si="58"/>
        <v>34</v>
      </c>
      <c r="L270" s="67">
        <f t="shared" si="53"/>
        <v>4</v>
      </c>
    </row>
    <row r="271" spans="2:12" ht="15.75" customHeight="1">
      <c r="B271" s="81">
        <f t="shared" si="59"/>
        <v>262</v>
      </c>
      <c r="C271" s="37">
        <f t="shared" si="54"/>
        <v>798</v>
      </c>
      <c r="D271" s="90"/>
      <c r="E271" s="91">
        <f>C271*E8</f>
        <v>399</v>
      </c>
      <c r="F271" s="91">
        <f t="shared" si="60"/>
        <v>433</v>
      </c>
      <c r="G271" s="92">
        <f t="shared" si="55"/>
        <v>8.66</v>
      </c>
      <c r="H271" s="90">
        <f t="shared" si="56"/>
        <v>8</v>
      </c>
      <c r="I271" s="42">
        <f t="shared" si="61"/>
        <v>8</v>
      </c>
      <c r="J271" s="90">
        <f t="shared" si="57"/>
        <v>400</v>
      </c>
      <c r="K271" s="91">
        <f t="shared" si="58"/>
        <v>33</v>
      </c>
      <c r="L271" s="67">
        <f t="shared" si="53"/>
        <v>5</v>
      </c>
    </row>
    <row r="272" spans="2:12" ht="15.75" customHeight="1">
      <c r="B272" s="81">
        <f t="shared" si="59"/>
        <v>263</v>
      </c>
      <c r="C272" s="37">
        <f t="shared" si="54"/>
        <v>803</v>
      </c>
      <c r="D272" s="90"/>
      <c r="E272" s="91">
        <f>C272*E8</f>
        <v>401.5</v>
      </c>
      <c r="F272" s="91">
        <f t="shared" si="60"/>
        <v>434.5</v>
      </c>
      <c r="G272" s="92">
        <f t="shared" si="55"/>
        <v>8.69</v>
      </c>
      <c r="H272" s="90">
        <f t="shared" si="56"/>
        <v>8</v>
      </c>
      <c r="I272" s="42">
        <f t="shared" si="61"/>
        <v>8</v>
      </c>
      <c r="J272" s="90">
        <f t="shared" si="57"/>
        <v>400</v>
      </c>
      <c r="K272" s="91">
        <f t="shared" si="58"/>
        <v>34.5</v>
      </c>
      <c r="L272" s="67">
        <f t="shared" si="53"/>
        <v>4</v>
      </c>
    </row>
    <row r="273" spans="2:12" ht="15.75" customHeight="1">
      <c r="B273" s="81">
        <f t="shared" si="59"/>
        <v>264</v>
      </c>
      <c r="C273" s="37">
        <f t="shared" si="54"/>
        <v>807</v>
      </c>
      <c r="D273" s="90"/>
      <c r="E273" s="91">
        <f>C273*E8</f>
        <v>403.5</v>
      </c>
      <c r="F273" s="91">
        <f t="shared" si="60"/>
        <v>438</v>
      </c>
      <c r="G273" s="92">
        <f t="shared" si="55"/>
        <v>8.76</v>
      </c>
      <c r="H273" s="90">
        <f t="shared" si="56"/>
        <v>8</v>
      </c>
      <c r="I273" s="42">
        <f t="shared" si="61"/>
        <v>8</v>
      </c>
      <c r="J273" s="90">
        <f t="shared" si="57"/>
        <v>400</v>
      </c>
      <c r="K273" s="91">
        <f t="shared" si="58"/>
        <v>38</v>
      </c>
      <c r="L273" s="67">
        <f t="shared" si="53"/>
        <v>4</v>
      </c>
    </row>
    <row r="274" spans="2:12" ht="15.75" customHeight="1">
      <c r="B274" s="81">
        <f t="shared" si="59"/>
        <v>265</v>
      </c>
      <c r="C274" s="37">
        <f t="shared" si="54"/>
        <v>811</v>
      </c>
      <c r="D274" s="90"/>
      <c r="E274" s="91">
        <f>C274*E8</f>
        <v>405.5</v>
      </c>
      <c r="F274" s="91">
        <f t="shared" si="60"/>
        <v>443.5</v>
      </c>
      <c r="G274" s="92">
        <f t="shared" si="55"/>
        <v>8.87</v>
      </c>
      <c r="H274" s="90">
        <f t="shared" si="56"/>
        <v>8</v>
      </c>
      <c r="I274" s="42">
        <f t="shared" si="61"/>
        <v>8</v>
      </c>
      <c r="J274" s="90">
        <f t="shared" si="57"/>
        <v>400</v>
      </c>
      <c r="K274" s="91">
        <f t="shared" si="58"/>
        <v>43.5</v>
      </c>
      <c r="L274" s="67">
        <f t="shared" si="53"/>
        <v>4</v>
      </c>
    </row>
    <row r="275" spans="2:12" ht="15.75" customHeight="1">
      <c r="B275" s="81">
        <f t="shared" si="59"/>
        <v>266</v>
      </c>
      <c r="C275" s="37">
        <f t="shared" si="54"/>
        <v>815</v>
      </c>
      <c r="D275" s="90"/>
      <c r="E275" s="91">
        <f>C275*E8</f>
        <v>407.5</v>
      </c>
      <c r="F275" s="91">
        <f t="shared" si="60"/>
        <v>451</v>
      </c>
      <c r="G275" s="92">
        <f t="shared" si="55"/>
        <v>9.02</v>
      </c>
      <c r="H275" s="90">
        <f t="shared" si="56"/>
        <v>9</v>
      </c>
      <c r="I275" s="42">
        <f t="shared" si="61"/>
        <v>9</v>
      </c>
      <c r="J275" s="90">
        <f t="shared" si="57"/>
        <v>450</v>
      </c>
      <c r="K275" s="91">
        <f t="shared" si="58"/>
        <v>1</v>
      </c>
      <c r="L275" s="67">
        <f t="shared" si="53"/>
        <v>6</v>
      </c>
    </row>
    <row r="276" spans="2:12" ht="15.75" customHeight="1">
      <c r="B276" s="81">
        <f t="shared" si="59"/>
        <v>267</v>
      </c>
      <c r="C276" s="37">
        <f t="shared" si="54"/>
        <v>821</v>
      </c>
      <c r="D276" s="90"/>
      <c r="E276" s="91">
        <f>C276*E8</f>
        <v>410.5</v>
      </c>
      <c r="F276" s="91">
        <f t="shared" si="60"/>
        <v>411.5</v>
      </c>
      <c r="G276" s="92">
        <f t="shared" si="55"/>
        <v>8.23</v>
      </c>
      <c r="H276" s="90">
        <f t="shared" si="56"/>
        <v>8</v>
      </c>
      <c r="I276" s="42">
        <f t="shared" si="61"/>
        <v>8</v>
      </c>
      <c r="J276" s="90">
        <f t="shared" si="57"/>
        <v>400</v>
      </c>
      <c r="K276" s="91">
        <f t="shared" si="58"/>
        <v>11.5</v>
      </c>
      <c r="L276" s="67">
        <f t="shared" si="53"/>
        <v>4</v>
      </c>
    </row>
    <row r="277" spans="2:12" ht="15.75" customHeight="1">
      <c r="B277" s="81">
        <f t="shared" si="59"/>
        <v>268</v>
      </c>
      <c r="C277" s="37">
        <f t="shared" si="54"/>
        <v>825</v>
      </c>
      <c r="D277" s="90"/>
      <c r="E277" s="91">
        <f>C277*E8</f>
        <v>412.5</v>
      </c>
      <c r="F277" s="91">
        <f t="shared" si="60"/>
        <v>424</v>
      </c>
      <c r="G277" s="92">
        <f t="shared" si="55"/>
        <v>8.48</v>
      </c>
      <c r="H277" s="90">
        <f t="shared" si="56"/>
        <v>8</v>
      </c>
      <c r="I277" s="42">
        <f t="shared" si="61"/>
        <v>8</v>
      </c>
      <c r="J277" s="90">
        <f t="shared" si="57"/>
        <v>400</v>
      </c>
      <c r="K277" s="91">
        <f t="shared" si="58"/>
        <v>24</v>
      </c>
      <c r="L277" s="67">
        <f t="shared" si="53"/>
        <v>4</v>
      </c>
    </row>
    <row r="278" spans="2:12" ht="15.75" customHeight="1">
      <c r="B278" s="81">
        <f t="shared" si="59"/>
        <v>269</v>
      </c>
      <c r="C278" s="37">
        <f t="shared" si="54"/>
        <v>829</v>
      </c>
      <c r="D278" s="90"/>
      <c r="E278" s="91">
        <f>C278*E8</f>
        <v>414.5</v>
      </c>
      <c r="F278" s="91">
        <f t="shared" si="60"/>
        <v>438.5</v>
      </c>
      <c r="G278" s="92">
        <f t="shared" si="55"/>
        <v>8.77</v>
      </c>
      <c r="H278" s="90">
        <f t="shared" si="56"/>
        <v>8</v>
      </c>
      <c r="I278" s="42">
        <f t="shared" si="61"/>
        <v>8</v>
      </c>
      <c r="J278" s="90">
        <f t="shared" si="57"/>
        <v>400</v>
      </c>
      <c r="K278" s="91">
        <f t="shared" si="58"/>
        <v>38.5</v>
      </c>
      <c r="L278" s="67">
        <f t="shared" si="53"/>
        <v>4</v>
      </c>
    </row>
    <row r="279" spans="2:12" ht="15.75" customHeight="1">
      <c r="B279" s="81">
        <f t="shared" si="59"/>
        <v>270</v>
      </c>
      <c r="C279" s="37">
        <f t="shared" si="54"/>
        <v>833</v>
      </c>
      <c r="D279" s="90"/>
      <c r="E279" s="91">
        <f>C279*E8+O5</f>
        <v>716.5</v>
      </c>
      <c r="F279" s="91">
        <f t="shared" si="60"/>
        <v>755</v>
      </c>
      <c r="G279" s="92">
        <f t="shared" si="55"/>
        <v>15.1</v>
      </c>
      <c r="H279" s="90">
        <f t="shared" si="56"/>
        <v>15</v>
      </c>
      <c r="I279" s="42">
        <f t="shared" si="61"/>
        <v>15</v>
      </c>
      <c r="J279" s="90">
        <f t="shared" si="57"/>
        <v>750</v>
      </c>
      <c r="K279" s="91">
        <f t="shared" si="58"/>
        <v>5</v>
      </c>
      <c r="L279" s="67">
        <f t="shared" si="53"/>
        <v>11</v>
      </c>
    </row>
    <row r="280" spans="2:12" ht="15.75" customHeight="1">
      <c r="B280" s="81">
        <f t="shared" si="59"/>
        <v>271</v>
      </c>
      <c r="C280" s="37">
        <f t="shared" si="54"/>
        <v>844</v>
      </c>
      <c r="D280" s="90"/>
      <c r="E280" s="91">
        <f>C280*E8</f>
        <v>422</v>
      </c>
      <c r="F280" s="91">
        <f t="shared" si="60"/>
        <v>427</v>
      </c>
      <c r="G280" s="92">
        <f t="shared" si="55"/>
        <v>8.54</v>
      </c>
      <c r="H280" s="90">
        <f t="shared" si="56"/>
        <v>8</v>
      </c>
      <c r="I280" s="42">
        <f t="shared" si="61"/>
        <v>8</v>
      </c>
      <c r="J280" s="90">
        <f t="shared" si="57"/>
        <v>400</v>
      </c>
      <c r="K280" s="91">
        <f t="shared" si="58"/>
        <v>27</v>
      </c>
      <c r="L280" s="67">
        <f t="shared" si="53"/>
        <v>-2</v>
      </c>
    </row>
    <row r="281" spans="2:12" ht="15.75" customHeight="1">
      <c r="B281" s="81">
        <f t="shared" si="59"/>
        <v>272</v>
      </c>
      <c r="C281" s="37">
        <f t="shared" si="54"/>
        <v>842</v>
      </c>
      <c r="D281" s="90"/>
      <c r="E281" s="91">
        <f>C281*E8</f>
        <v>421</v>
      </c>
      <c r="F281" s="91">
        <f t="shared" si="60"/>
        <v>448</v>
      </c>
      <c r="G281" s="92">
        <f t="shared" si="55"/>
        <v>8.96</v>
      </c>
      <c r="H281" s="90">
        <f t="shared" si="56"/>
        <v>8</v>
      </c>
      <c r="I281" s="42">
        <f t="shared" si="61"/>
        <v>8</v>
      </c>
      <c r="J281" s="90">
        <f t="shared" si="57"/>
        <v>400</v>
      </c>
      <c r="K281" s="91">
        <f t="shared" si="58"/>
        <v>48</v>
      </c>
      <c r="L281" s="67">
        <f t="shared" si="53"/>
        <v>4</v>
      </c>
    </row>
    <row r="282" spans="2:12" ht="15.75" customHeight="1">
      <c r="B282" s="81">
        <f t="shared" si="59"/>
        <v>273</v>
      </c>
      <c r="C282" s="37">
        <f t="shared" si="54"/>
        <v>846</v>
      </c>
      <c r="D282" s="90"/>
      <c r="E282" s="91">
        <f>C282*E8</f>
        <v>423</v>
      </c>
      <c r="F282" s="91">
        <f t="shared" si="60"/>
        <v>471</v>
      </c>
      <c r="G282" s="92">
        <f t="shared" si="55"/>
        <v>9.42</v>
      </c>
      <c r="H282" s="90">
        <f t="shared" si="56"/>
        <v>9</v>
      </c>
      <c r="I282" s="42">
        <f t="shared" si="61"/>
        <v>9</v>
      </c>
      <c r="J282" s="90">
        <f t="shared" si="57"/>
        <v>450</v>
      </c>
      <c r="K282" s="91">
        <f t="shared" si="58"/>
        <v>21</v>
      </c>
      <c r="L282" s="67">
        <f t="shared" si="53"/>
        <v>5</v>
      </c>
    </row>
    <row r="283" spans="2:12" ht="15.75" customHeight="1">
      <c r="B283" s="81">
        <f t="shared" si="59"/>
        <v>274</v>
      </c>
      <c r="C283" s="37">
        <f t="shared" si="54"/>
        <v>851</v>
      </c>
      <c r="D283" s="90"/>
      <c r="E283" s="91">
        <f>C283*E8</f>
        <v>425.5</v>
      </c>
      <c r="F283" s="91">
        <f t="shared" si="60"/>
        <v>446.5</v>
      </c>
      <c r="G283" s="92">
        <f t="shared" si="55"/>
        <v>8.93</v>
      </c>
      <c r="H283" s="90">
        <f t="shared" si="56"/>
        <v>8</v>
      </c>
      <c r="I283" s="42">
        <f t="shared" si="61"/>
        <v>8</v>
      </c>
      <c r="J283" s="90">
        <f t="shared" si="57"/>
        <v>400</v>
      </c>
      <c r="K283" s="91">
        <f t="shared" si="58"/>
        <v>46.5</v>
      </c>
      <c r="L283" s="67">
        <f t="shared" si="53"/>
        <v>5</v>
      </c>
    </row>
    <row r="284" spans="2:12" ht="15.75" customHeight="1">
      <c r="B284" s="81">
        <f t="shared" si="59"/>
        <v>275</v>
      </c>
      <c r="C284" s="37">
        <f t="shared" si="54"/>
        <v>856</v>
      </c>
      <c r="D284" s="90"/>
      <c r="E284" s="91">
        <f>C284*E8</f>
        <v>428</v>
      </c>
      <c r="F284" s="91">
        <f t="shared" si="60"/>
        <v>474.5</v>
      </c>
      <c r="G284" s="92">
        <f t="shared" si="55"/>
        <v>9.49</v>
      </c>
      <c r="H284" s="90">
        <f t="shared" si="56"/>
        <v>9</v>
      </c>
      <c r="I284" s="42">
        <f t="shared" si="61"/>
        <v>9</v>
      </c>
      <c r="J284" s="90">
        <f t="shared" si="57"/>
        <v>450</v>
      </c>
      <c r="K284" s="91">
        <f t="shared" si="58"/>
        <v>24.5</v>
      </c>
      <c r="L284" s="67">
        <f t="shared" si="53"/>
        <v>6</v>
      </c>
    </row>
    <row r="285" spans="2:12" ht="15.75" customHeight="1">
      <c r="B285" s="81">
        <f t="shared" si="59"/>
        <v>276</v>
      </c>
      <c r="C285" s="37">
        <f t="shared" si="54"/>
        <v>862</v>
      </c>
      <c r="D285" s="90"/>
      <c r="E285" s="91">
        <f>C285*E8</f>
        <v>431</v>
      </c>
      <c r="F285" s="91">
        <f t="shared" si="60"/>
        <v>455.5</v>
      </c>
      <c r="G285" s="92">
        <f t="shared" si="55"/>
        <v>9.11</v>
      </c>
      <c r="H285" s="90">
        <f t="shared" si="56"/>
        <v>9</v>
      </c>
      <c r="I285" s="42">
        <f t="shared" si="61"/>
        <v>9</v>
      </c>
      <c r="J285" s="90">
        <f t="shared" si="57"/>
        <v>450</v>
      </c>
      <c r="K285" s="91">
        <f t="shared" si="58"/>
        <v>5.5</v>
      </c>
      <c r="L285" s="67">
        <f t="shared" si="53"/>
        <v>6</v>
      </c>
    </row>
    <row r="286" spans="2:12" ht="15.75" customHeight="1">
      <c r="B286" s="81">
        <f t="shared" si="59"/>
        <v>277</v>
      </c>
      <c r="C286" s="37">
        <f t="shared" si="54"/>
        <v>868</v>
      </c>
      <c r="D286" s="90"/>
      <c r="E286" s="91">
        <f>C286*E8</f>
        <v>434</v>
      </c>
      <c r="F286" s="91">
        <f t="shared" si="60"/>
        <v>439.5</v>
      </c>
      <c r="G286" s="92">
        <f t="shared" si="55"/>
        <v>8.79</v>
      </c>
      <c r="H286" s="90">
        <f t="shared" si="56"/>
        <v>8</v>
      </c>
      <c r="I286" s="42">
        <f t="shared" si="61"/>
        <v>8</v>
      </c>
      <c r="J286" s="90">
        <f t="shared" si="57"/>
        <v>400</v>
      </c>
      <c r="K286" s="91">
        <f t="shared" si="58"/>
        <v>39.5</v>
      </c>
      <c r="L286" s="67">
        <f t="shared" si="53"/>
        <v>4</v>
      </c>
    </row>
    <row r="287" spans="2:12" ht="15.75" customHeight="1">
      <c r="B287" s="81">
        <f t="shared" si="59"/>
        <v>278</v>
      </c>
      <c r="C287" s="37">
        <f t="shared" si="54"/>
        <v>872</v>
      </c>
      <c r="D287" s="90"/>
      <c r="E287" s="91">
        <f>C287*E8</f>
        <v>436</v>
      </c>
      <c r="F287" s="91">
        <f t="shared" si="60"/>
        <v>475.5</v>
      </c>
      <c r="G287" s="92">
        <f t="shared" si="55"/>
        <v>9.51</v>
      </c>
      <c r="H287" s="90">
        <f t="shared" si="56"/>
        <v>9</v>
      </c>
      <c r="I287" s="42">
        <f t="shared" si="61"/>
        <v>9</v>
      </c>
      <c r="J287" s="90">
        <f t="shared" si="57"/>
        <v>450</v>
      </c>
      <c r="K287" s="91">
        <f t="shared" si="58"/>
        <v>25.5</v>
      </c>
      <c r="L287" s="67">
        <f t="shared" si="53"/>
        <v>6</v>
      </c>
    </row>
    <row r="288" spans="2:12" ht="15.75" customHeight="1">
      <c r="B288" s="81">
        <f t="shared" si="59"/>
        <v>279</v>
      </c>
      <c r="C288" s="37">
        <f t="shared" si="54"/>
        <v>878</v>
      </c>
      <c r="D288" s="90"/>
      <c r="E288" s="91">
        <f>C288*E8</f>
        <v>439</v>
      </c>
      <c r="F288" s="91">
        <f t="shared" si="60"/>
        <v>464.5</v>
      </c>
      <c r="G288" s="92">
        <f t="shared" si="55"/>
        <v>9.29</v>
      </c>
      <c r="H288" s="90">
        <f t="shared" si="56"/>
        <v>9</v>
      </c>
      <c r="I288" s="42">
        <f t="shared" si="61"/>
        <v>9</v>
      </c>
      <c r="J288" s="90">
        <f t="shared" si="57"/>
        <v>450</v>
      </c>
      <c r="K288" s="91">
        <f t="shared" si="58"/>
        <v>14.5</v>
      </c>
      <c r="L288" s="67">
        <f t="shared" si="53"/>
        <v>6</v>
      </c>
    </row>
    <row r="289" spans="2:12" ht="15.75" customHeight="1">
      <c r="B289" s="81">
        <f t="shared" si="59"/>
        <v>280</v>
      </c>
      <c r="C289" s="37">
        <f t="shared" si="54"/>
        <v>884</v>
      </c>
      <c r="D289" s="90"/>
      <c r="E289" s="91">
        <f>C289*E8</f>
        <v>442</v>
      </c>
      <c r="F289" s="91">
        <f t="shared" si="60"/>
        <v>456.5</v>
      </c>
      <c r="G289" s="92">
        <f t="shared" si="55"/>
        <v>9.13</v>
      </c>
      <c r="H289" s="90">
        <f t="shared" si="56"/>
        <v>9</v>
      </c>
      <c r="I289" s="42">
        <f t="shared" si="61"/>
        <v>9</v>
      </c>
      <c r="J289" s="90">
        <f t="shared" si="57"/>
        <v>450</v>
      </c>
      <c r="K289" s="91">
        <f t="shared" si="58"/>
        <v>6.5</v>
      </c>
      <c r="L289" s="67">
        <f aca="true" t="shared" si="62" ref="L289:L352">-I138+I289</f>
        <v>6</v>
      </c>
    </row>
    <row r="290" spans="2:12" ht="15.75" customHeight="1">
      <c r="B290" s="81">
        <f t="shared" si="59"/>
        <v>281</v>
      </c>
      <c r="C290" s="37">
        <f t="shared" si="54"/>
        <v>890</v>
      </c>
      <c r="D290" s="90"/>
      <c r="E290" s="91">
        <f>C290*E8</f>
        <v>445</v>
      </c>
      <c r="F290" s="91">
        <f t="shared" si="60"/>
        <v>451.5</v>
      </c>
      <c r="G290" s="92">
        <f t="shared" si="55"/>
        <v>9.03</v>
      </c>
      <c r="H290" s="90">
        <f t="shared" si="56"/>
        <v>9</v>
      </c>
      <c r="I290" s="42">
        <f t="shared" si="61"/>
        <v>9</v>
      </c>
      <c r="J290" s="90">
        <f t="shared" si="57"/>
        <v>450</v>
      </c>
      <c r="K290" s="91">
        <f t="shared" si="58"/>
        <v>1.5</v>
      </c>
      <c r="L290" s="67">
        <f t="shared" si="62"/>
        <v>5</v>
      </c>
    </row>
    <row r="291" spans="2:12" ht="15.75" customHeight="1">
      <c r="B291" s="81">
        <f t="shared" si="59"/>
        <v>282</v>
      </c>
      <c r="C291" s="37">
        <f t="shared" si="54"/>
        <v>895</v>
      </c>
      <c r="D291" s="90"/>
      <c r="E291" s="91">
        <f>C291*E8</f>
        <v>447.5</v>
      </c>
      <c r="F291" s="91">
        <f t="shared" si="60"/>
        <v>449</v>
      </c>
      <c r="G291" s="92">
        <f t="shared" si="55"/>
        <v>8.98</v>
      </c>
      <c r="H291" s="90">
        <f t="shared" si="56"/>
        <v>8</v>
      </c>
      <c r="I291" s="42">
        <f t="shared" si="61"/>
        <v>8</v>
      </c>
      <c r="J291" s="90">
        <f t="shared" si="57"/>
        <v>400</v>
      </c>
      <c r="K291" s="91">
        <f t="shared" si="58"/>
        <v>49</v>
      </c>
      <c r="L291" s="67">
        <f t="shared" si="62"/>
        <v>5</v>
      </c>
    </row>
    <row r="292" spans="2:12" ht="15.75" customHeight="1">
      <c r="B292" s="81">
        <f t="shared" si="59"/>
        <v>283</v>
      </c>
      <c r="C292" s="37">
        <f t="shared" si="54"/>
        <v>900</v>
      </c>
      <c r="D292" s="90"/>
      <c r="E292" s="91">
        <f>C292*E8</f>
        <v>450</v>
      </c>
      <c r="F292" s="91">
        <f t="shared" si="60"/>
        <v>499</v>
      </c>
      <c r="G292" s="92">
        <f t="shared" si="55"/>
        <v>9.98</v>
      </c>
      <c r="H292" s="90">
        <f t="shared" si="56"/>
        <v>9</v>
      </c>
      <c r="I292" s="42">
        <f t="shared" si="61"/>
        <v>9</v>
      </c>
      <c r="J292" s="90">
        <f t="shared" si="57"/>
        <v>450</v>
      </c>
      <c r="K292" s="91">
        <f t="shared" si="58"/>
        <v>49</v>
      </c>
      <c r="L292" s="67">
        <f t="shared" si="62"/>
        <v>5</v>
      </c>
    </row>
    <row r="293" spans="2:12" ht="15.75" customHeight="1">
      <c r="B293" s="81">
        <f t="shared" si="59"/>
        <v>284</v>
      </c>
      <c r="C293" s="37">
        <f t="shared" si="54"/>
        <v>905</v>
      </c>
      <c r="D293" s="90"/>
      <c r="E293" s="91">
        <f>C293*E8</f>
        <v>452.5</v>
      </c>
      <c r="F293" s="91">
        <f t="shared" si="60"/>
        <v>501.5</v>
      </c>
      <c r="G293" s="92">
        <f t="shared" si="55"/>
        <v>10.03</v>
      </c>
      <c r="H293" s="90">
        <f t="shared" si="56"/>
        <v>10</v>
      </c>
      <c r="I293" s="42">
        <f t="shared" si="61"/>
        <v>10</v>
      </c>
      <c r="J293" s="90">
        <f t="shared" si="57"/>
        <v>500</v>
      </c>
      <c r="K293" s="91">
        <f t="shared" si="58"/>
        <v>1.5</v>
      </c>
      <c r="L293" s="67">
        <f t="shared" si="62"/>
        <v>7</v>
      </c>
    </row>
    <row r="294" spans="2:12" ht="15.75" customHeight="1">
      <c r="B294" s="81">
        <f t="shared" si="59"/>
        <v>285</v>
      </c>
      <c r="C294" s="37">
        <f t="shared" si="54"/>
        <v>912</v>
      </c>
      <c r="D294" s="90"/>
      <c r="E294" s="91">
        <f>C294*E8+O5</f>
        <v>756</v>
      </c>
      <c r="F294" s="91">
        <f t="shared" si="60"/>
        <v>757.5</v>
      </c>
      <c r="G294" s="92">
        <f t="shared" si="55"/>
        <v>15.15</v>
      </c>
      <c r="H294" s="90">
        <f t="shared" si="56"/>
        <v>15</v>
      </c>
      <c r="I294" s="42">
        <f t="shared" si="61"/>
        <v>15</v>
      </c>
      <c r="J294" s="90">
        <f t="shared" si="57"/>
        <v>750</v>
      </c>
      <c r="K294" s="91">
        <f t="shared" si="58"/>
        <v>7.5</v>
      </c>
      <c r="L294" s="67">
        <f t="shared" si="62"/>
        <v>11</v>
      </c>
    </row>
    <row r="295" spans="2:12" ht="15.75" customHeight="1">
      <c r="B295" s="81">
        <f t="shared" si="59"/>
        <v>286</v>
      </c>
      <c r="C295" s="37">
        <f t="shared" si="54"/>
        <v>923</v>
      </c>
      <c r="D295" s="90"/>
      <c r="E295" s="91">
        <f>C295*E8</f>
        <v>461.5</v>
      </c>
      <c r="F295" s="91">
        <f t="shared" si="60"/>
        <v>469</v>
      </c>
      <c r="G295" s="92">
        <f t="shared" si="55"/>
        <v>9.38</v>
      </c>
      <c r="H295" s="90">
        <f t="shared" si="56"/>
        <v>9</v>
      </c>
      <c r="I295" s="42">
        <f t="shared" si="61"/>
        <v>9</v>
      </c>
      <c r="J295" s="90">
        <f t="shared" si="57"/>
        <v>450</v>
      </c>
      <c r="K295" s="91">
        <f t="shared" si="58"/>
        <v>19</v>
      </c>
      <c r="L295" s="67">
        <f t="shared" si="62"/>
        <v>0</v>
      </c>
    </row>
    <row r="296" spans="2:12" ht="15.75" customHeight="1">
      <c r="B296" s="81">
        <f t="shared" si="59"/>
        <v>287</v>
      </c>
      <c r="C296" s="37">
        <f t="shared" si="54"/>
        <v>923</v>
      </c>
      <c r="D296" s="90"/>
      <c r="E296" s="91">
        <f>C296*E8</f>
        <v>461.5</v>
      </c>
      <c r="F296" s="91">
        <f t="shared" si="60"/>
        <v>480.5</v>
      </c>
      <c r="G296" s="92">
        <f t="shared" si="55"/>
        <v>9.61</v>
      </c>
      <c r="H296" s="90">
        <f t="shared" si="56"/>
        <v>9</v>
      </c>
      <c r="I296" s="42">
        <f t="shared" si="61"/>
        <v>9</v>
      </c>
      <c r="J296" s="90">
        <f t="shared" si="57"/>
        <v>450</v>
      </c>
      <c r="K296" s="91">
        <f t="shared" si="58"/>
        <v>30.5</v>
      </c>
      <c r="L296" s="67">
        <f t="shared" si="62"/>
        <v>5</v>
      </c>
    </row>
    <row r="297" spans="2:12" ht="15.75" customHeight="1">
      <c r="B297" s="81">
        <f t="shared" si="59"/>
        <v>288</v>
      </c>
      <c r="C297" s="37">
        <f t="shared" si="54"/>
        <v>928</v>
      </c>
      <c r="D297" s="90"/>
      <c r="E297" s="91">
        <f>C297*E8</f>
        <v>464</v>
      </c>
      <c r="F297" s="91">
        <f t="shared" si="60"/>
        <v>494.5</v>
      </c>
      <c r="G297" s="92">
        <f t="shared" si="55"/>
        <v>9.89</v>
      </c>
      <c r="H297" s="90">
        <f t="shared" si="56"/>
        <v>9</v>
      </c>
      <c r="I297" s="42">
        <f t="shared" si="61"/>
        <v>9</v>
      </c>
      <c r="J297" s="90">
        <f t="shared" si="57"/>
        <v>450</v>
      </c>
      <c r="K297" s="91">
        <f t="shared" si="58"/>
        <v>44.5</v>
      </c>
      <c r="L297" s="67">
        <f t="shared" si="62"/>
        <v>6</v>
      </c>
    </row>
    <row r="298" spans="2:12" ht="15.75" customHeight="1">
      <c r="B298" s="81">
        <f t="shared" si="59"/>
        <v>289</v>
      </c>
      <c r="C298" s="37">
        <f t="shared" si="54"/>
        <v>934</v>
      </c>
      <c r="D298" s="90"/>
      <c r="E298" s="91">
        <f>C298*E8</f>
        <v>467</v>
      </c>
      <c r="F298" s="91">
        <f t="shared" si="60"/>
        <v>511.5</v>
      </c>
      <c r="G298" s="92">
        <f t="shared" si="55"/>
        <v>10.23</v>
      </c>
      <c r="H298" s="90">
        <f t="shared" si="56"/>
        <v>10</v>
      </c>
      <c r="I298" s="42">
        <f t="shared" si="61"/>
        <v>10</v>
      </c>
      <c r="J298" s="90">
        <f t="shared" si="57"/>
        <v>500</v>
      </c>
      <c r="K298" s="91">
        <f t="shared" si="58"/>
        <v>11.5</v>
      </c>
      <c r="L298" s="67">
        <f t="shared" si="62"/>
        <v>6</v>
      </c>
    </row>
    <row r="299" spans="2:12" ht="15.75" customHeight="1">
      <c r="B299" s="81">
        <f t="shared" si="59"/>
        <v>290</v>
      </c>
      <c r="C299" s="37">
        <f t="shared" si="54"/>
        <v>940</v>
      </c>
      <c r="D299" s="90"/>
      <c r="E299" s="91">
        <f>C299*E8</f>
        <v>470</v>
      </c>
      <c r="F299" s="91">
        <f t="shared" si="60"/>
        <v>481.5</v>
      </c>
      <c r="G299" s="92">
        <f t="shared" si="55"/>
        <v>9.63</v>
      </c>
      <c r="H299" s="90">
        <f t="shared" si="56"/>
        <v>9</v>
      </c>
      <c r="I299" s="42">
        <f t="shared" si="61"/>
        <v>9</v>
      </c>
      <c r="J299" s="90">
        <f t="shared" si="57"/>
        <v>450</v>
      </c>
      <c r="K299" s="91">
        <f t="shared" si="58"/>
        <v>31.5</v>
      </c>
      <c r="L299" s="67">
        <f t="shared" si="62"/>
        <v>6</v>
      </c>
    </row>
    <row r="300" spans="2:12" ht="15.75" customHeight="1">
      <c r="B300" s="81">
        <f t="shared" si="59"/>
        <v>291</v>
      </c>
      <c r="C300" s="37">
        <f t="shared" si="54"/>
        <v>946</v>
      </c>
      <c r="D300" s="90"/>
      <c r="E300" s="91">
        <f>C300*E8</f>
        <v>473</v>
      </c>
      <c r="F300" s="91">
        <f t="shared" si="60"/>
        <v>504.5</v>
      </c>
      <c r="G300" s="92">
        <f t="shared" si="55"/>
        <v>10.09</v>
      </c>
      <c r="H300" s="90">
        <f t="shared" si="56"/>
        <v>10</v>
      </c>
      <c r="I300" s="42">
        <f t="shared" si="61"/>
        <v>10</v>
      </c>
      <c r="J300" s="90">
        <f t="shared" si="57"/>
        <v>500</v>
      </c>
      <c r="K300" s="91">
        <f t="shared" si="58"/>
        <v>4.5</v>
      </c>
      <c r="L300" s="67">
        <f t="shared" si="62"/>
        <v>6</v>
      </c>
    </row>
    <row r="301" spans="2:12" ht="15.75" customHeight="1">
      <c r="B301" s="81">
        <f t="shared" si="59"/>
        <v>292</v>
      </c>
      <c r="C301" s="37">
        <f t="shared" si="54"/>
        <v>952</v>
      </c>
      <c r="D301" s="90"/>
      <c r="E301" s="91">
        <f>C301*E8</f>
        <v>476</v>
      </c>
      <c r="F301" s="91">
        <f t="shared" si="60"/>
        <v>480.5</v>
      </c>
      <c r="G301" s="92">
        <f t="shared" si="55"/>
        <v>9.61</v>
      </c>
      <c r="H301" s="90">
        <f t="shared" si="56"/>
        <v>9</v>
      </c>
      <c r="I301" s="42">
        <f t="shared" si="61"/>
        <v>9</v>
      </c>
      <c r="J301" s="90">
        <f t="shared" si="57"/>
        <v>450</v>
      </c>
      <c r="K301" s="91">
        <f t="shared" si="58"/>
        <v>30.5</v>
      </c>
      <c r="L301" s="67">
        <f t="shared" si="62"/>
        <v>6</v>
      </c>
    </row>
    <row r="302" spans="2:12" ht="15.75" customHeight="1">
      <c r="B302" s="81">
        <f t="shared" si="59"/>
        <v>293</v>
      </c>
      <c r="C302" s="37">
        <f t="shared" si="54"/>
        <v>958</v>
      </c>
      <c r="D302" s="90"/>
      <c r="E302" s="91">
        <f>C302*E8</f>
        <v>479</v>
      </c>
      <c r="F302" s="91">
        <f t="shared" si="60"/>
        <v>509.5</v>
      </c>
      <c r="G302" s="92">
        <f t="shared" si="55"/>
        <v>10.19</v>
      </c>
      <c r="H302" s="90">
        <f t="shared" si="56"/>
        <v>10</v>
      </c>
      <c r="I302" s="42">
        <f t="shared" si="61"/>
        <v>10</v>
      </c>
      <c r="J302" s="90">
        <f t="shared" si="57"/>
        <v>500</v>
      </c>
      <c r="K302" s="91">
        <f t="shared" si="58"/>
        <v>9.5</v>
      </c>
      <c r="L302" s="67">
        <f t="shared" si="62"/>
        <v>6</v>
      </c>
    </row>
    <row r="303" spans="2:12" ht="15.75" customHeight="1">
      <c r="B303" s="81">
        <f t="shared" si="59"/>
        <v>294</v>
      </c>
      <c r="C303" s="37">
        <f t="shared" si="54"/>
        <v>964</v>
      </c>
      <c r="D303" s="90"/>
      <c r="E303" s="91">
        <f>C303*E8</f>
        <v>482</v>
      </c>
      <c r="F303" s="91">
        <f t="shared" si="60"/>
        <v>491.5</v>
      </c>
      <c r="G303" s="92">
        <f t="shared" si="55"/>
        <v>9.83</v>
      </c>
      <c r="H303" s="90">
        <f t="shared" si="56"/>
        <v>9</v>
      </c>
      <c r="I303" s="42">
        <f t="shared" si="61"/>
        <v>9</v>
      </c>
      <c r="J303" s="90">
        <f t="shared" si="57"/>
        <v>450</v>
      </c>
      <c r="K303" s="91">
        <f t="shared" si="58"/>
        <v>41.5</v>
      </c>
      <c r="L303" s="67">
        <f t="shared" si="62"/>
        <v>5</v>
      </c>
    </row>
    <row r="304" spans="2:12" ht="15.75" customHeight="1">
      <c r="B304" s="81">
        <f t="shared" si="59"/>
        <v>295</v>
      </c>
      <c r="C304" s="37">
        <f t="shared" si="54"/>
        <v>969</v>
      </c>
      <c r="D304" s="90"/>
      <c r="E304" s="91">
        <f>C304*E8</f>
        <v>484.5</v>
      </c>
      <c r="F304" s="91">
        <f t="shared" si="60"/>
        <v>526</v>
      </c>
      <c r="G304" s="92">
        <f t="shared" si="55"/>
        <v>10.52</v>
      </c>
      <c r="H304" s="90">
        <f t="shared" si="56"/>
        <v>10</v>
      </c>
      <c r="I304" s="42">
        <f t="shared" si="61"/>
        <v>10</v>
      </c>
      <c r="J304" s="90">
        <f t="shared" si="57"/>
        <v>500</v>
      </c>
      <c r="K304" s="91">
        <f t="shared" si="58"/>
        <v>26</v>
      </c>
      <c r="L304" s="67">
        <f t="shared" si="62"/>
        <v>6</v>
      </c>
    </row>
    <row r="305" spans="2:12" ht="15.75" customHeight="1">
      <c r="B305" s="81">
        <f t="shared" si="59"/>
        <v>296</v>
      </c>
      <c r="C305" s="37">
        <f t="shared" si="54"/>
        <v>975</v>
      </c>
      <c r="D305" s="90"/>
      <c r="E305" s="91">
        <f>C305*E8</f>
        <v>487.5</v>
      </c>
      <c r="F305" s="91">
        <f t="shared" si="60"/>
        <v>513.5</v>
      </c>
      <c r="G305" s="92">
        <f t="shared" si="55"/>
        <v>10.27</v>
      </c>
      <c r="H305" s="90">
        <f t="shared" si="56"/>
        <v>10</v>
      </c>
      <c r="I305" s="42">
        <f t="shared" si="61"/>
        <v>10</v>
      </c>
      <c r="J305" s="90">
        <f t="shared" si="57"/>
        <v>500</v>
      </c>
      <c r="K305" s="91">
        <f t="shared" si="58"/>
        <v>13.5</v>
      </c>
      <c r="L305" s="67">
        <f t="shared" si="62"/>
        <v>7</v>
      </c>
    </row>
    <row r="306" spans="2:12" ht="15.75" customHeight="1">
      <c r="B306" s="81">
        <f t="shared" si="59"/>
        <v>297</v>
      </c>
      <c r="C306" s="37">
        <f t="shared" si="54"/>
        <v>982</v>
      </c>
      <c r="D306" s="90"/>
      <c r="E306" s="91">
        <f>C306*E8</f>
        <v>491</v>
      </c>
      <c r="F306" s="91">
        <f t="shared" si="60"/>
        <v>504.5</v>
      </c>
      <c r="G306" s="92">
        <f t="shared" si="55"/>
        <v>10.09</v>
      </c>
      <c r="H306" s="90">
        <f t="shared" si="56"/>
        <v>10</v>
      </c>
      <c r="I306" s="42">
        <f t="shared" si="61"/>
        <v>10</v>
      </c>
      <c r="J306" s="90">
        <f t="shared" si="57"/>
        <v>500</v>
      </c>
      <c r="K306" s="91">
        <f t="shared" si="58"/>
        <v>4.5</v>
      </c>
      <c r="L306" s="67">
        <f t="shared" si="62"/>
        <v>6</v>
      </c>
    </row>
    <row r="307" spans="2:12" ht="15.75" customHeight="1">
      <c r="B307" s="81">
        <f t="shared" si="59"/>
        <v>298</v>
      </c>
      <c r="C307" s="37">
        <f t="shared" si="54"/>
        <v>988</v>
      </c>
      <c r="D307" s="90"/>
      <c r="E307" s="91">
        <f>C307*E8</f>
        <v>494</v>
      </c>
      <c r="F307" s="91">
        <f t="shared" si="60"/>
        <v>498.5</v>
      </c>
      <c r="G307" s="92">
        <f t="shared" si="55"/>
        <v>9.97</v>
      </c>
      <c r="H307" s="90">
        <f t="shared" si="56"/>
        <v>9</v>
      </c>
      <c r="I307" s="42">
        <f t="shared" si="61"/>
        <v>9</v>
      </c>
      <c r="J307" s="90">
        <f t="shared" si="57"/>
        <v>450</v>
      </c>
      <c r="K307" s="91">
        <f t="shared" si="58"/>
        <v>48.5</v>
      </c>
      <c r="L307" s="67">
        <f t="shared" si="62"/>
        <v>5</v>
      </c>
    </row>
    <row r="308" spans="2:12" ht="15.75" customHeight="1">
      <c r="B308" s="81">
        <f t="shared" si="59"/>
        <v>299</v>
      </c>
      <c r="C308" s="37">
        <f t="shared" si="54"/>
        <v>993</v>
      </c>
      <c r="D308" s="90"/>
      <c r="E308" s="91">
        <f>C308*E8</f>
        <v>496.5</v>
      </c>
      <c r="F308" s="91">
        <f t="shared" si="60"/>
        <v>545</v>
      </c>
      <c r="G308" s="92">
        <f t="shared" si="55"/>
        <v>10.9</v>
      </c>
      <c r="H308" s="90">
        <f t="shared" si="56"/>
        <v>7</v>
      </c>
      <c r="I308" s="42">
        <f t="shared" si="61"/>
        <v>7</v>
      </c>
      <c r="J308" s="90">
        <f t="shared" si="57"/>
        <v>350</v>
      </c>
      <c r="K308" s="91">
        <f t="shared" si="58"/>
        <v>195</v>
      </c>
      <c r="L308" s="67">
        <f t="shared" si="62"/>
        <v>3</v>
      </c>
    </row>
    <row r="309" spans="2:12" ht="15.75" customHeight="1">
      <c r="B309" s="81">
        <f t="shared" si="59"/>
        <v>300</v>
      </c>
      <c r="C309" s="37">
        <f t="shared" si="54"/>
        <v>996</v>
      </c>
      <c r="D309" s="90"/>
      <c r="E309" s="91">
        <f>C309*E8+O5</f>
        <v>798</v>
      </c>
      <c r="F309" s="91">
        <f t="shared" si="60"/>
        <v>993</v>
      </c>
      <c r="G309" s="92">
        <f t="shared" si="55"/>
        <v>19.86</v>
      </c>
      <c r="H309" s="90">
        <f t="shared" si="56"/>
        <v>4</v>
      </c>
      <c r="I309" s="42">
        <f t="shared" si="61"/>
        <v>4</v>
      </c>
      <c r="J309" s="90">
        <f t="shared" si="57"/>
        <v>200</v>
      </c>
      <c r="K309" s="91">
        <f t="shared" si="58"/>
        <v>793</v>
      </c>
      <c r="L309" s="67">
        <f t="shared" si="62"/>
        <v>1</v>
      </c>
    </row>
    <row r="310" spans="2:12" ht="15.75" customHeight="1">
      <c r="B310" s="81">
        <f t="shared" si="59"/>
        <v>301</v>
      </c>
      <c r="C310" s="37">
        <f t="shared" si="54"/>
        <v>997</v>
      </c>
      <c r="D310" s="90"/>
      <c r="E310" s="91">
        <f>C310*E8</f>
        <v>498.5</v>
      </c>
      <c r="F310" s="91">
        <f t="shared" si="60"/>
        <v>1291.5</v>
      </c>
      <c r="G310" s="92">
        <f t="shared" si="55"/>
        <v>25.83</v>
      </c>
      <c r="H310" s="90">
        <f t="shared" si="56"/>
        <v>3</v>
      </c>
      <c r="I310" s="42">
        <f t="shared" si="61"/>
        <v>3</v>
      </c>
      <c r="J310" s="90">
        <f t="shared" si="57"/>
        <v>150</v>
      </c>
      <c r="K310" s="91">
        <f t="shared" si="58"/>
        <v>1141.5</v>
      </c>
      <c r="L310" s="67">
        <f t="shared" si="62"/>
        <v>-7</v>
      </c>
    </row>
    <row r="311" spans="2:12" ht="15.75" customHeight="1">
      <c r="B311" s="81">
        <f t="shared" si="59"/>
        <v>302</v>
      </c>
      <c r="C311" s="37">
        <f t="shared" si="54"/>
        <v>990</v>
      </c>
      <c r="D311" s="90"/>
      <c r="E311" s="91">
        <f>C311*E8</f>
        <v>495</v>
      </c>
      <c r="F311" s="91">
        <f t="shared" si="60"/>
        <v>1636.5</v>
      </c>
      <c r="G311" s="92">
        <f t="shared" si="55"/>
        <v>32.73</v>
      </c>
      <c r="H311" s="90">
        <f t="shared" si="56"/>
        <v>10</v>
      </c>
      <c r="I311" s="42">
        <f t="shared" si="61"/>
        <v>10</v>
      </c>
      <c r="J311" s="90">
        <f t="shared" si="57"/>
        <v>500</v>
      </c>
      <c r="K311" s="91">
        <f t="shared" si="58"/>
        <v>1136.5</v>
      </c>
      <c r="L311" s="67">
        <f t="shared" si="62"/>
        <v>6</v>
      </c>
    </row>
    <row r="312" spans="2:12" ht="15.75" customHeight="1">
      <c r="B312" s="81">
        <f t="shared" si="59"/>
        <v>303</v>
      </c>
      <c r="C312" s="37">
        <f t="shared" si="54"/>
        <v>996</v>
      </c>
      <c r="D312" s="90"/>
      <c r="E312" s="91">
        <f>C312*E8</f>
        <v>498</v>
      </c>
      <c r="F312" s="91">
        <f t="shared" si="60"/>
        <v>1634.5</v>
      </c>
      <c r="G312" s="92">
        <f t="shared" si="55"/>
        <v>32.69</v>
      </c>
      <c r="H312" s="90">
        <f t="shared" si="56"/>
        <v>4</v>
      </c>
      <c r="I312" s="42">
        <f t="shared" si="61"/>
        <v>4</v>
      </c>
      <c r="J312" s="90">
        <f t="shared" si="57"/>
        <v>200</v>
      </c>
      <c r="K312" s="91">
        <f t="shared" si="58"/>
        <v>1434.5</v>
      </c>
      <c r="L312" s="67">
        <f t="shared" si="62"/>
        <v>0</v>
      </c>
    </row>
    <row r="313" spans="2:12" ht="15.75" customHeight="1">
      <c r="B313" s="81">
        <f t="shared" si="59"/>
        <v>304</v>
      </c>
      <c r="C313" s="37">
        <f t="shared" si="54"/>
        <v>996</v>
      </c>
      <c r="D313" s="90"/>
      <c r="E313" s="91">
        <f>C313*E8</f>
        <v>498</v>
      </c>
      <c r="F313" s="91">
        <f t="shared" si="60"/>
        <v>1932.5</v>
      </c>
      <c r="G313" s="92">
        <f t="shared" si="55"/>
        <v>38.65</v>
      </c>
      <c r="H313" s="90">
        <f t="shared" si="56"/>
        <v>4</v>
      </c>
      <c r="I313" s="42">
        <f t="shared" si="61"/>
        <v>4</v>
      </c>
      <c r="J313" s="90">
        <f t="shared" si="57"/>
        <v>200</v>
      </c>
      <c r="K313" s="91">
        <f t="shared" si="58"/>
        <v>1732.5</v>
      </c>
      <c r="L313" s="67">
        <f t="shared" si="62"/>
        <v>0</v>
      </c>
    </row>
    <row r="314" spans="2:12" ht="15.75" customHeight="1">
      <c r="B314" s="81">
        <f t="shared" si="59"/>
        <v>305</v>
      </c>
      <c r="C314" s="37">
        <f t="shared" si="54"/>
        <v>996</v>
      </c>
      <c r="D314" s="90"/>
      <c r="E314" s="91">
        <f>C314*E8</f>
        <v>498</v>
      </c>
      <c r="F314" s="91">
        <f t="shared" si="60"/>
        <v>2230.5</v>
      </c>
      <c r="G314" s="92">
        <f t="shared" si="55"/>
        <v>44.61</v>
      </c>
      <c r="H314" s="90">
        <f t="shared" si="56"/>
        <v>4</v>
      </c>
      <c r="I314" s="42">
        <f t="shared" si="61"/>
        <v>4</v>
      </c>
      <c r="J314" s="90">
        <f t="shared" si="57"/>
        <v>200</v>
      </c>
      <c r="K314" s="91">
        <f t="shared" si="58"/>
        <v>2030.5</v>
      </c>
      <c r="L314" s="67">
        <f t="shared" si="62"/>
        <v>0</v>
      </c>
    </row>
    <row r="315" spans="2:12" ht="15.75" customHeight="1">
      <c r="B315" s="81">
        <f t="shared" si="59"/>
        <v>306</v>
      </c>
      <c r="C315" s="37">
        <f t="shared" si="54"/>
        <v>996</v>
      </c>
      <c r="D315" s="90"/>
      <c r="E315" s="91">
        <f>C315*E8</f>
        <v>498</v>
      </c>
      <c r="F315" s="91">
        <f t="shared" si="60"/>
        <v>2528.5</v>
      </c>
      <c r="G315" s="92">
        <f t="shared" si="55"/>
        <v>50.57</v>
      </c>
      <c r="H315" s="90">
        <f t="shared" si="56"/>
        <v>4</v>
      </c>
      <c r="I315" s="42">
        <f t="shared" si="61"/>
        <v>4</v>
      </c>
      <c r="J315" s="90">
        <f t="shared" si="57"/>
        <v>200</v>
      </c>
      <c r="K315" s="91">
        <f t="shared" si="58"/>
        <v>2328.5</v>
      </c>
      <c r="L315" s="67">
        <f t="shared" si="62"/>
        <v>0</v>
      </c>
    </row>
    <row r="316" spans="2:12" ht="15.75" customHeight="1">
      <c r="B316" s="81">
        <f t="shared" si="59"/>
        <v>307</v>
      </c>
      <c r="C316" s="37">
        <f t="shared" si="54"/>
        <v>996</v>
      </c>
      <c r="D316" s="90"/>
      <c r="E316" s="91">
        <f>C316*E8</f>
        <v>498</v>
      </c>
      <c r="F316" s="91">
        <f t="shared" si="60"/>
        <v>2826.5</v>
      </c>
      <c r="G316" s="92">
        <f t="shared" si="55"/>
        <v>56.53</v>
      </c>
      <c r="H316" s="90">
        <f t="shared" si="56"/>
        <v>4</v>
      </c>
      <c r="I316" s="42">
        <f t="shared" si="61"/>
        <v>4</v>
      </c>
      <c r="J316" s="90">
        <f t="shared" si="57"/>
        <v>200</v>
      </c>
      <c r="K316" s="91">
        <f t="shared" si="58"/>
        <v>2626.5</v>
      </c>
      <c r="L316" s="67">
        <f t="shared" si="62"/>
        <v>0</v>
      </c>
    </row>
    <row r="317" spans="2:12" ht="15.75" customHeight="1">
      <c r="B317" s="81">
        <f t="shared" si="59"/>
        <v>308</v>
      </c>
      <c r="C317" s="37">
        <f t="shared" si="54"/>
        <v>996</v>
      </c>
      <c r="D317" s="90"/>
      <c r="E317" s="91">
        <f>C317*E8</f>
        <v>498</v>
      </c>
      <c r="F317" s="91">
        <f t="shared" si="60"/>
        <v>3124.5</v>
      </c>
      <c r="G317" s="92">
        <f t="shared" si="55"/>
        <v>62.49</v>
      </c>
      <c r="H317" s="90">
        <f t="shared" si="56"/>
        <v>4</v>
      </c>
      <c r="I317" s="42">
        <f t="shared" si="61"/>
        <v>4</v>
      </c>
      <c r="J317" s="90">
        <f t="shared" si="57"/>
        <v>200</v>
      </c>
      <c r="K317" s="91">
        <f t="shared" si="58"/>
        <v>2924.5</v>
      </c>
      <c r="L317" s="67">
        <f t="shared" si="62"/>
        <v>0</v>
      </c>
    </row>
    <row r="318" spans="2:12" ht="15.75" customHeight="1">
      <c r="B318" s="81">
        <f t="shared" si="59"/>
        <v>309</v>
      </c>
      <c r="C318" s="37">
        <f t="shared" si="54"/>
        <v>996</v>
      </c>
      <c r="D318" s="90"/>
      <c r="E318" s="91">
        <f>C318*E8</f>
        <v>498</v>
      </c>
      <c r="F318" s="91">
        <f t="shared" si="60"/>
        <v>3422.5</v>
      </c>
      <c r="G318" s="92">
        <f t="shared" si="55"/>
        <v>68.45</v>
      </c>
      <c r="H318" s="90">
        <f t="shared" si="56"/>
        <v>4</v>
      </c>
      <c r="I318" s="42">
        <f t="shared" si="61"/>
        <v>4</v>
      </c>
      <c r="J318" s="90">
        <f t="shared" si="57"/>
        <v>200</v>
      </c>
      <c r="K318" s="91">
        <f t="shared" si="58"/>
        <v>3222.5</v>
      </c>
      <c r="L318" s="67">
        <f t="shared" si="62"/>
        <v>0</v>
      </c>
    </row>
    <row r="319" spans="2:12" ht="15.75" customHeight="1">
      <c r="B319" s="81">
        <f t="shared" si="59"/>
        <v>310</v>
      </c>
      <c r="C319" s="37">
        <f t="shared" si="54"/>
        <v>996</v>
      </c>
      <c r="D319" s="90"/>
      <c r="E319" s="91">
        <f>C319*E8</f>
        <v>498</v>
      </c>
      <c r="F319" s="91">
        <f t="shared" si="60"/>
        <v>3720.5</v>
      </c>
      <c r="G319" s="92">
        <f t="shared" si="55"/>
        <v>74.41</v>
      </c>
      <c r="H319" s="90">
        <f t="shared" si="56"/>
        <v>4</v>
      </c>
      <c r="I319" s="42">
        <f t="shared" si="61"/>
        <v>4</v>
      </c>
      <c r="J319" s="90">
        <f t="shared" si="57"/>
        <v>200</v>
      </c>
      <c r="K319" s="91">
        <f t="shared" si="58"/>
        <v>3520.5</v>
      </c>
      <c r="L319" s="67">
        <f t="shared" si="62"/>
        <v>0</v>
      </c>
    </row>
    <row r="320" spans="2:12" ht="15.75" customHeight="1">
      <c r="B320" s="81">
        <f t="shared" si="59"/>
        <v>311</v>
      </c>
      <c r="C320" s="37">
        <f t="shared" si="54"/>
        <v>996</v>
      </c>
      <c r="D320" s="90"/>
      <c r="E320" s="91">
        <f>C320*E8</f>
        <v>498</v>
      </c>
      <c r="F320" s="91">
        <f t="shared" si="60"/>
        <v>4018.5</v>
      </c>
      <c r="G320" s="92">
        <f t="shared" si="55"/>
        <v>80.37</v>
      </c>
      <c r="H320" s="90">
        <f t="shared" si="56"/>
        <v>4</v>
      </c>
      <c r="I320" s="42">
        <f t="shared" si="61"/>
        <v>4</v>
      </c>
      <c r="J320" s="90">
        <f t="shared" si="57"/>
        <v>200</v>
      </c>
      <c r="K320" s="91">
        <f t="shared" si="58"/>
        <v>3818.5</v>
      </c>
      <c r="L320" s="67">
        <f t="shared" si="62"/>
        <v>0</v>
      </c>
    </row>
    <row r="321" spans="2:12" ht="15.75" customHeight="1">
      <c r="B321" s="81">
        <f t="shared" si="59"/>
        <v>312</v>
      </c>
      <c r="C321" s="37">
        <f t="shared" si="54"/>
        <v>996</v>
      </c>
      <c r="D321" s="90"/>
      <c r="E321" s="91">
        <f>C321*E8</f>
        <v>498</v>
      </c>
      <c r="F321" s="91">
        <f t="shared" si="60"/>
        <v>4316.5</v>
      </c>
      <c r="G321" s="92">
        <f t="shared" si="55"/>
        <v>86.33</v>
      </c>
      <c r="H321" s="90">
        <f t="shared" si="56"/>
        <v>4</v>
      </c>
      <c r="I321" s="42">
        <f t="shared" si="61"/>
        <v>4</v>
      </c>
      <c r="J321" s="90">
        <f t="shared" si="57"/>
        <v>200</v>
      </c>
      <c r="K321" s="91">
        <f t="shared" si="58"/>
        <v>4116.5</v>
      </c>
      <c r="L321" s="67">
        <f t="shared" si="62"/>
        <v>0</v>
      </c>
    </row>
    <row r="322" spans="2:12" ht="15.75" customHeight="1">
      <c r="B322" s="81">
        <f t="shared" si="59"/>
        <v>313</v>
      </c>
      <c r="C322" s="37">
        <f t="shared" si="54"/>
        <v>996</v>
      </c>
      <c r="D322" s="90"/>
      <c r="E322" s="91">
        <f>C322*E8</f>
        <v>498</v>
      </c>
      <c r="F322" s="91">
        <f t="shared" si="60"/>
        <v>4614.5</v>
      </c>
      <c r="G322" s="92">
        <f t="shared" si="55"/>
        <v>92.29</v>
      </c>
      <c r="H322" s="90">
        <f t="shared" si="56"/>
        <v>4</v>
      </c>
      <c r="I322" s="42">
        <f t="shared" si="61"/>
        <v>4</v>
      </c>
      <c r="J322" s="90">
        <f t="shared" si="57"/>
        <v>200</v>
      </c>
      <c r="K322" s="91">
        <f t="shared" si="58"/>
        <v>4414.5</v>
      </c>
      <c r="L322" s="67">
        <f t="shared" si="62"/>
        <v>-1</v>
      </c>
    </row>
    <row r="323" spans="2:12" ht="15.75" customHeight="1">
      <c r="B323" s="81">
        <f t="shared" si="59"/>
        <v>314</v>
      </c>
      <c r="C323" s="37">
        <f t="shared" si="54"/>
        <v>995</v>
      </c>
      <c r="D323" s="90"/>
      <c r="E323" s="91">
        <f>C323*E8</f>
        <v>497.5</v>
      </c>
      <c r="F323" s="91">
        <f t="shared" si="60"/>
        <v>4912</v>
      </c>
      <c r="G323" s="92">
        <f t="shared" si="55"/>
        <v>98.24</v>
      </c>
      <c r="H323" s="90">
        <f t="shared" si="56"/>
        <v>5</v>
      </c>
      <c r="I323" s="42">
        <f t="shared" si="61"/>
        <v>5</v>
      </c>
      <c r="J323" s="90">
        <f t="shared" si="57"/>
        <v>250</v>
      </c>
      <c r="K323" s="91">
        <f t="shared" si="58"/>
        <v>4662</v>
      </c>
      <c r="L323" s="67">
        <f t="shared" si="62"/>
        <v>1</v>
      </c>
    </row>
    <row r="324" spans="2:12" ht="15.75" customHeight="1">
      <c r="B324" s="81">
        <f t="shared" si="59"/>
        <v>315</v>
      </c>
      <c r="C324" s="37">
        <f t="shared" si="54"/>
        <v>996</v>
      </c>
      <c r="D324" s="90"/>
      <c r="E324" s="91">
        <f>C324*E8+O5</f>
        <v>798</v>
      </c>
      <c r="F324" s="91">
        <f t="shared" si="60"/>
        <v>5460</v>
      </c>
      <c r="G324" s="92">
        <f t="shared" si="55"/>
        <v>109.2</v>
      </c>
      <c r="H324" s="90">
        <f t="shared" si="56"/>
        <v>4</v>
      </c>
      <c r="I324" s="42">
        <f t="shared" si="61"/>
        <v>4</v>
      </c>
      <c r="J324" s="90">
        <f t="shared" si="57"/>
        <v>200</v>
      </c>
      <c r="K324" s="91">
        <f t="shared" si="58"/>
        <v>5260</v>
      </c>
      <c r="L324" s="67">
        <f t="shared" si="62"/>
        <v>0</v>
      </c>
    </row>
    <row r="325" spans="2:12" ht="15.75" customHeight="1">
      <c r="B325" s="81">
        <f t="shared" si="59"/>
        <v>316</v>
      </c>
      <c r="C325" s="37">
        <f t="shared" si="54"/>
        <v>996</v>
      </c>
      <c r="D325" s="90"/>
      <c r="E325" s="91">
        <f>C325*E8</f>
        <v>498</v>
      </c>
      <c r="F325" s="91">
        <f t="shared" si="60"/>
        <v>5758</v>
      </c>
      <c r="G325" s="92">
        <f t="shared" si="55"/>
        <v>115.16</v>
      </c>
      <c r="H325" s="90">
        <f t="shared" si="56"/>
        <v>4</v>
      </c>
      <c r="I325" s="42">
        <f t="shared" si="61"/>
        <v>4</v>
      </c>
      <c r="J325" s="90">
        <f t="shared" si="57"/>
        <v>200</v>
      </c>
      <c r="K325" s="91">
        <f t="shared" si="58"/>
        <v>5558</v>
      </c>
      <c r="L325" s="67">
        <f t="shared" si="62"/>
        <v>-6</v>
      </c>
    </row>
    <row r="326" spans="2:12" ht="15.75" customHeight="1">
      <c r="B326" s="81">
        <f t="shared" si="59"/>
        <v>317</v>
      </c>
      <c r="C326" s="37">
        <f t="shared" si="54"/>
        <v>990</v>
      </c>
      <c r="D326" s="90"/>
      <c r="E326" s="91">
        <f>C326*E8</f>
        <v>495</v>
      </c>
      <c r="F326" s="91">
        <f t="shared" si="60"/>
        <v>6053</v>
      </c>
      <c r="G326" s="92">
        <f t="shared" si="55"/>
        <v>121.06</v>
      </c>
      <c r="H326" s="90">
        <f t="shared" si="56"/>
        <v>10</v>
      </c>
      <c r="I326" s="42">
        <f t="shared" si="61"/>
        <v>10</v>
      </c>
      <c r="J326" s="90">
        <f t="shared" si="57"/>
        <v>500</v>
      </c>
      <c r="K326" s="91">
        <f t="shared" si="58"/>
        <v>5553</v>
      </c>
      <c r="L326" s="67">
        <f t="shared" si="62"/>
        <v>5</v>
      </c>
    </row>
    <row r="327" spans="2:12" ht="15.75" customHeight="1">
      <c r="B327" s="81">
        <f t="shared" si="59"/>
        <v>318</v>
      </c>
      <c r="C327" s="37">
        <f t="shared" si="54"/>
        <v>995</v>
      </c>
      <c r="D327" s="90"/>
      <c r="E327" s="91">
        <f>C327*E8</f>
        <v>497.5</v>
      </c>
      <c r="F327" s="91">
        <f t="shared" si="60"/>
        <v>6050.5</v>
      </c>
      <c r="G327" s="92">
        <f t="shared" si="55"/>
        <v>121.01</v>
      </c>
      <c r="H327" s="90">
        <f t="shared" si="56"/>
        <v>5</v>
      </c>
      <c r="I327" s="42">
        <f t="shared" si="61"/>
        <v>5</v>
      </c>
      <c r="J327" s="90">
        <f t="shared" si="57"/>
        <v>250</v>
      </c>
      <c r="K327" s="91">
        <f t="shared" si="58"/>
        <v>5800.5</v>
      </c>
      <c r="L327" s="67">
        <f t="shared" si="62"/>
        <v>1</v>
      </c>
    </row>
    <row r="328" spans="2:12" ht="15.75" customHeight="1">
      <c r="B328" s="81">
        <f t="shared" si="59"/>
        <v>319</v>
      </c>
      <c r="C328" s="37">
        <f t="shared" si="54"/>
        <v>996</v>
      </c>
      <c r="D328" s="90"/>
      <c r="E328" s="91">
        <f>C328*E8</f>
        <v>498</v>
      </c>
      <c r="F328" s="91">
        <f t="shared" si="60"/>
        <v>6298.5</v>
      </c>
      <c r="G328" s="92">
        <f t="shared" si="55"/>
        <v>125.97</v>
      </c>
      <c r="H328" s="90">
        <f t="shared" si="56"/>
        <v>4</v>
      </c>
      <c r="I328" s="42">
        <f t="shared" si="61"/>
        <v>4</v>
      </c>
      <c r="J328" s="90">
        <f t="shared" si="57"/>
        <v>200</v>
      </c>
      <c r="K328" s="91">
        <f t="shared" si="58"/>
        <v>6098.5</v>
      </c>
      <c r="L328" s="67">
        <f t="shared" si="62"/>
        <v>0</v>
      </c>
    </row>
    <row r="329" spans="2:12" ht="15.75" customHeight="1">
      <c r="B329" s="81">
        <f t="shared" si="59"/>
        <v>320</v>
      </c>
      <c r="C329" s="37">
        <f t="shared" si="54"/>
        <v>996</v>
      </c>
      <c r="D329" s="90"/>
      <c r="E329" s="91">
        <f>C329*E8</f>
        <v>498</v>
      </c>
      <c r="F329" s="91">
        <f t="shared" si="60"/>
        <v>6596.5</v>
      </c>
      <c r="G329" s="92">
        <f t="shared" si="55"/>
        <v>131.93</v>
      </c>
      <c r="H329" s="90">
        <f t="shared" si="56"/>
        <v>4</v>
      </c>
      <c r="I329" s="42">
        <f t="shared" si="61"/>
        <v>4</v>
      </c>
      <c r="J329" s="90">
        <f t="shared" si="57"/>
        <v>200</v>
      </c>
      <c r="K329" s="91">
        <f t="shared" si="58"/>
        <v>6396.5</v>
      </c>
      <c r="L329" s="67">
        <f t="shared" si="62"/>
        <v>-1</v>
      </c>
    </row>
    <row r="330" spans="2:12" ht="15.75" customHeight="1">
      <c r="B330" s="81">
        <f t="shared" si="59"/>
        <v>321</v>
      </c>
      <c r="C330" s="37">
        <f aca="true" t="shared" si="63" ref="C330:C393">C329+L329</f>
        <v>995</v>
      </c>
      <c r="D330" s="90"/>
      <c r="E330" s="91">
        <f>C330*E8</f>
        <v>497.5</v>
      </c>
      <c r="F330" s="91">
        <f t="shared" si="60"/>
        <v>6894</v>
      </c>
      <c r="G330" s="92">
        <f aca="true" t="shared" si="64" ref="G330:G393">F330/50</f>
        <v>137.88</v>
      </c>
      <c r="H330" s="90">
        <f aca="true" t="shared" si="65" ref="H330:H393">I330</f>
        <v>5</v>
      </c>
      <c r="I330" s="42">
        <f t="shared" si="61"/>
        <v>5</v>
      </c>
      <c r="J330" s="90">
        <f aca="true" t="shared" si="66" ref="J330:J393">I330*50</f>
        <v>250</v>
      </c>
      <c r="K330" s="91">
        <f aca="true" t="shared" si="67" ref="K330:K393">F330-J330</f>
        <v>6644</v>
      </c>
      <c r="L330" s="67">
        <f t="shared" si="62"/>
        <v>1</v>
      </c>
    </row>
    <row r="331" spans="2:12" ht="15.75" customHeight="1">
      <c r="B331" s="81">
        <f aca="true" t="shared" si="68" ref="B331:B394">B330+1</f>
        <v>322</v>
      </c>
      <c r="C331" s="37">
        <f t="shared" si="63"/>
        <v>996</v>
      </c>
      <c r="D331" s="90"/>
      <c r="E331" s="91">
        <f>C331*E8</f>
        <v>498</v>
      </c>
      <c r="F331" s="91">
        <f aca="true" t="shared" si="69" ref="F331:F394">K330+E331</f>
        <v>7142</v>
      </c>
      <c r="G331" s="92">
        <f t="shared" si="64"/>
        <v>142.84</v>
      </c>
      <c r="H331" s="90">
        <f t="shared" si="65"/>
        <v>4</v>
      </c>
      <c r="I331" s="42">
        <f t="shared" si="61"/>
        <v>4</v>
      </c>
      <c r="J331" s="90">
        <f t="shared" si="66"/>
        <v>200</v>
      </c>
      <c r="K331" s="91">
        <f t="shared" si="67"/>
        <v>6942</v>
      </c>
      <c r="L331" s="67">
        <f t="shared" si="62"/>
        <v>-1</v>
      </c>
    </row>
    <row r="332" spans="2:12" ht="15.75" customHeight="1">
      <c r="B332" s="81">
        <f t="shared" si="68"/>
        <v>323</v>
      </c>
      <c r="C332" s="37">
        <f t="shared" si="63"/>
        <v>995</v>
      </c>
      <c r="D332" s="90"/>
      <c r="E332" s="91">
        <f>C332*E8</f>
        <v>497.5</v>
      </c>
      <c r="F332" s="91">
        <f t="shared" si="69"/>
        <v>7439.5</v>
      </c>
      <c r="G332" s="92">
        <f t="shared" si="64"/>
        <v>148.79</v>
      </c>
      <c r="H332" s="90">
        <f t="shared" si="65"/>
        <v>5</v>
      </c>
      <c r="I332" s="42">
        <f aca="true" t="shared" si="70" ref="I332:I395">IF(ROUND(G332-0.5,0)+C332&lt;=1000,ROUND(G332-0.5,0),1000-C332)</f>
        <v>5</v>
      </c>
      <c r="J332" s="90">
        <f t="shared" si="66"/>
        <v>250</v>
      </c>
      <c r="K332" s="91">
        <f t="shared" si="67"/>
        <v>7189.5</v>
      </c>
      <c r="L332" s="67">
        <f t="shared" si="62"/>
        <v>1</v>
      </c>
    </row>
    <row r="333" spans="2:12" ht="15.75" customHeight="1">
      <c r="B333" s="81">
        <f t="shared" si="68"/>
        <v>324</v>
      </c>
      <c r="C333" s="37">
        <f t="shared" si="63"/>
        <v>996</v>
      </c>
      <c r="D333" s="90"/>
      <c r="E333" s="91">
        <f>C333*E8</f>
        <v>498</v>
      </c>
      <c r="F333" s="91">
        <f t="shared" si="69"/>
        <v>7687.5</v>
      </c>
      <c r="G333" s="92">
        <f t="shared" si="64"/>
        <v>153.75</v>
      </c>
      <c r="H333" s="90">
        <f t="shared" si="65"/>
        <v>4</v>
      </c>
      <c r="I333" s="42">
        <f t="shared" si="70"/>
        <v>4</v>
      </c>
      <c r="J333" s="90">
        <f t="shared" si="66"/>
        <v>200</v>
      </c>
      <c r="K333" s="91">
        <f t="shared" si="67"/>
        <v>7487.5</v>
      </c>
      <c r="L333" s="67">
        <f t="shared" si="62"/>
        <v>-1</v>
      </c>
    </row>
    <row r="334" spans="2:12" ht="15.75" customHeight="1">
      <c r="B334" s="81">
        <f t="shared" si="68"/>
        <v>325</v>
      </c>
      <c r="C334" s="37">
        <f t="shared" si="63"/>
        <v>995</v>
      </c>
      <c r="D334" s="90"/>
      <c r="E334" s="91">
        <f>C334*E8</f>
        <v>497.5</v>
      </c>
      <c r="F334" s="91">
        <f t="shared" si="69"/>
        <v>7985</v>
      </c>
      <c r="G334" s="92">
        <f t="shared" si="64"/>
        <v>159.7</v>
      </c>
      <c r="H334" s="90">
        <f t="shared" si="65"/>
        <v>5</v>
      </c>
      <c r="I334" s="42">
        <f t="shared" si="70"/>
        <v>5</v>
      </c>
      <c r="J334" s="90">
        <f t="shared" si="66"/>
        <v>250</v>
      </c>
      <c r="K334" s="91">
        <f t="shared" si="67"/>
        <v>7735</v>
      </c>
      <c r="L334" s="67">
        <f t="shared" si="62"/>
        <v>1</v>
      </c>
    </row>
    <row r="335" spans="2:12" ht="15.75" customHeight="1">
      <c r="B335" s="81">
        <f t="shared" si="68"/>
        <v>326</v>
      </c>
      <c r="C335" s="37">
        <f t="shared" si="63"/>
        <v>996</v>
      </c>
      <c r="D335" s="90"/>
      <c r="E335" s="91">
        <f>C335*E8</f>
        <v>498</v>
      </c>
      <c r="F335" s="91">
        <f t="shared" si="69"/>
        <v>8233</v>
      </c>
      <c r="G335" s="92">
        <f t="shared" si="64"/>
        <v>164.66</v>
      </c>
      <c r="H335" s="90">
        <f t="shared" si="65"/>
        <v>4</v>
      </c>
      <c r="I335" s="42">
        <f t="shared" si="70"/>
        <v>4</v>
      </c>
      <c r="J335" s="90">
        <f t="shared" si="66"/>
        <v>200</v>
      </c>
      <c r="K335" s="91">
        <f t="shared" si="67"/>
        <v>8033</v>
      </c>
      <c r="L335" s="67">
        <f t="shared" si="62"/>
        <v>-1</v>
      </c>
    </row>
    <row r="336" spans="2:12" ht="15.75" customHeight="1">
      <c r="B336" s="81">
        <f t="shared" si="68"/>
        <v>327</v>
      </c>
      <c r="C336" s="37">
        <f t="shared" si="63"/>
        <v>995</v>
      </c>
      <c r="D336" s="90"/>
      <c r="E336" s="91">
        <f>C336*E8</f>
        <v>497.5</v>
      </c>
      <c r="F336" s="91">
        <f t="shared" si="69"/>
        <v>8530.5</v>
      </c>
      <c r="G336" s="92">
        <f t="shared" si="64"/>
        <v>170.61</v>
      </c>
      <c r="H336" s="90">
        <f t="shared" si="65"/>
        <v>5</v>
      </c>
      <c r="I336" s="42">
        <f t="shared" si="70"/>
        <v>5</v>
      </c>
      <c r="J336" s="90">
        <f t="shared" si="66"/>
        <v>250</v>
      </c>
      <c r="K336" s="91">
        <f t="shared" si="67"/>
        <v>8280.5</v>
      </c>
      <c r="L336" s="67">
        <f t="shared" si="62"/>
        <v>0</v>
      </c>
    </row>
    <row r="337" spans="2:12" ht="15.75" customHeight="1">
      <c r="B337" s="81">
        <f t="shared" si="68"/>
        <v>328</v>
      </c>
      <c r="C337" s="37">
        <f t="shared" si="63"/>
        <v>995</v>
      </c>
      <c r="D337" s="90"/>
      <c r="E337" s="91">
        <f>C337*E8</f>
        <v>497.5</v>
      </c>
      <c r="F337" s="91">
        <f t="shared" si="69"/>
        <v>8778</v>
      </c>
      <c r="G337" s="92">
        <f t="shared" si="64"/>
        <v>175.56</v>
      </c>
      <c r="H337" s="90">
        <f t="shared" si="65"/>
        <v>5</v>
      </c>
      <c r="I337" s="42">
        <f t="shared" si="70"/>
        <v>5</v>
      </c>
      <c r="J337" s="90">
        <f t="shared" si="66"/>
        <v>250</v>
      </c>
      <c r="K337" s="91">
        <f t="shared" si="67"/>
        <v>8528</v>
      </c>
      <c r="L337" s="67">
        <f t="shared" si="62"/>
        <v>1</v>
      </c>
    </row>
    <row r="338" spans="2:12" ht="15.75" customHeight="1">
      <c r="B338" s="81">
        <f t="shared" si="68"/>
        <v>329</v>
      </c>
      <c r="C338" s="37">
        <f t="shared" si="63"/>
        <v>996</v>
      </c>
      <c r="D338" s="90"/>
      <c r="E338" s="91">
        <f>C338*E8</f>
        <v>498</v>
      </c>
      <c r="F338" s="91">
        <f t="shared" si="69"/>
        <v>9026</v>
      </c>
      <c r="G338" s="92">
        <f t="shared" si="64"/>
        <v>180.52</v>
      </c>
      <c r="H338" s="90">
        <f t="shared" si="65"/>
        <v>4</v>
      </c>
      <c r="I338" s="42">
        <f t="shared" si="70"/>
        <v>4</v>
      </c>
      <c r="J338" s="90">
        <f t="shared" si="66"/>
        <v>200</v>
      </c>
      <c r="K338" s="91">
        <f t="shared" si="67"/>
        <v>8826</v>
      </c>
      <c r="L338" s="67">
        <f t="shared" si="62"/>
        <v>-1</v>
      </c>
    </row>
    <row r="339" spans="2:12" ht="15.75" customHeight="1">
      <c r="B339" s="81">
        <f t="shared" si="68"/>
        <v>330</v>
      </c>
      <c r="C339" s="37">
        <f t="shared" si="63"/>
        <v>995</v>
      </c>
      <c r="D339" s="90"/>
      <c r="E339" s="91">
        <f>C339*E8+O5</f>
        <v>797.5</v>
      </c>
      <c r="F339" s="91">
        <f t="shared" si="69"/>
        <v>9623.5</v>
      </c>
      <c r="G339" s="92">
        <f t="shared" si="64"/>
        <v>192.47</v>
      </c>
      <c r="H339" s="90">
        <f t="shared" si="65"/>
        <v>5</v>
      </c>
      <c r="I339" s="42">
        <f t="shared" si="70"/>
        <v>5</v>
      </c>
      <c r="J339" s="90">
        <f t="shared" si="66"/>
        <v>250</v>
      </c>
      <c r="K339" s="91">
        <f t="shared" si="67"/>
        <v>9373.5</v>
      </c>
      <c r="L339" s="67">
        <f t="shared" si="62"/>
        <v>0</v>
      </c>
    </row>
    <row r="340" spans="2:12" ht="15.75" customHeight="1">
      <c r="B340" s="81">
        <f t="shared" si="68"/>
        <v>331</v>
      </c>
      <c r="C340" s="37">
        <f t="shared" si="63"/>
        <v>995</v>
      </c>
      <c r="D340" s="90"/>
      <c r="E340" s="91">
        <f>C340*E8</f>
        <v>497.5</v>
      </c>
      <c r="F340" s="91">
        <f t="shared" si="69"/>
        <v>9871</v>
      </c>
      <c r="G340" s="92">
        <f t="shared" si="64"/>
        <v>197.42</v>
      </c>
      <c r="H340" s="90">
        <f t="shared" si="65"/>
        <v>5</v>
      </c>
      <c r="I340" s="42">
        <f t="shared" si="70"/>
        <v>5</v>
      </c>
      <c r="J340" s="90">
        <f t="shared" si="66"/>
        <v>250</v>
      </c>
      <c r="K340" s="91">
        <f t="shared" si="67"/>
        <v>9621</v>
      </c>
      <c r="L340" s="67">
        <f t="shared" si="62"/>
        <v>-6</v>
      </c>
    </row>
    <row r="341" spans="2:12" ht="15.75" customHeight="1">
      <c r="B341" s="81">
        <f t="shared" si="68"/>
        <v>332</v>
      </c>
      <c r="C341" s="37">
        <f t="shared" si="63"/>
        <v>989</v>
      </c>
      <c r="D341" s="90"/>
      <c r="E341" s="91">
        <f>C341*E8</f>
        <v>494.5</v>
      </c>
      <c r="F341" s="91">
        <f t="shared" si="69"/>
        <v>10115.5</v>
      </c>
      <c r="G341" s="92">
        <f t="shared" si="64"/>
        <v>202.31</v>
      </c>
      <c r="H341" s="90">
        <f t="shared" si="65"/>
        <v>11</v>
      </c>
      <c r="I341" s="42">
        <f t="shared" si="70"/>
        <v>11</v>
      </c>
      <c r="J341" s="90">
        <f t="shared" si="66"/>
        <v>550</v>
      </c>
      <c r="K341" s="91">
        <f t="shared" si="67"/>
        <v>9565.5</v>
      </c>
      <c r="L341" s="67">
        <f t="shared" si="62"/>
        <v>7</v>
      </c>
    </row>
    <row r="342" spans="2:12" ht="15.75" customHeight="1">
      <c r="B342" s="81">
        <f t="shared" si="68"/>
        <v>333</v>
      </c>
      <c r="C342" s="37">
        <f t="shared" si="63"/>
        <v>996</v>
      </c>
      <c r="D342" s="90"/>
      <c r="E342" s="91">
        <f>C342*E8</f>
        <v>498</v>
      </c>
      <c r="F342" s="91">
        <f t="shared" si="69"/>
        <v>10063.5</v>
      </c>
      <c r="G342" s="92">
        <f t="shared" si="64"/>
        <v>201.27</v>
      </c>
      <c r="H342" s="90">
        <f t="shared" si="65"/>
        <v>4</v>
      </c>
      <c r="I342" s="42">
        <f t="shared" si="70"/>
        <v>4</v>
      </c>
      <c r="J342" s="90">
        <f t="shared" si="66"/>
        <v>200</v>
      </c>
      <c r="K342" s="91">
        <f t="shared" si="67"/>
        <v>9863.5</v>
      </c>
      <c r="L342" s="67">
        <f t="shared" si="62"/>
        <v>-1</v>
      </c>
    </row>
    <row r="343" spans="2:12" ht="15.75" customHeight="1">
      <c r="B343" s="81">
        <f t="shared" si="68"/>
        <v>334</v>
      </c>
      <c r="C343" s="37">
        <f t="shared" si="63"/>
        <v>995</v>
      </c>
      <c r="D343" s="90"/>
      <c r="E343" s="91">
        <f>C343*E8</f>
        <v>497.5</v>
      </c>
      <c r="F343" s="91">
        <f t="shared" si="69"/>
        <v>10361</v>
      </c>
      <c r="G343" s="92">
        <f t="shared" si="64"/>
        <v>207.22</v>
      </c>
      <c r="H343" s="90">
        <f t="shared" si="65"/>
        <v>5</v>
      </c>
      <c r="I343" s="42">
        <f t="shared" si="70"/>
        <v>5</v>
      </c>
      <c r="J343" s="90">
        <f t="shared" si="66"/>
        <v>250</v>
      </c>
      <c r="K343" s="91">
        <f t="shared" si="67"/>
        <v>10111</v>
      </c>
      <c r="L343" s="67">
        <f t="shared" si="62"/>
        <v>0</v>
      </c>
    </row>
    <row r="344" spans="2:12" ht="15.75" customHeight="1">
      <c r="B344" s="81">
        <f t="shared" si="68"/>
        <v>335</v>
      </c>
      <c r="C344" s="37">
        <f t="shared" si="63"/>
        <v>995</v>
      </c>
      <c r="D344" s="90"/>
      <c r="E344" s="91">
        <f>C344*E8</f>
        <v>497.5</v>
      </c>
      <c r="F344" s="91">
        <f t="shared" si="69"/>
        <v>10608.5</v>
      </c>
      <c r="G344" s="92">
        <f t="shared" si="64"/>
        <v>212.17</v>
      </c>
      <c r="H344" s="90">
        <f t="shared" si="65"/>
        <v>5</v>
      </c>
      <c r="I344" s="42">
        <f t="shared" si="70"/>
        <v>5</v>
      </c>
      <c r="J344" s="90">
        <f t="shared" si="66"/>
        <v>250</v>
      </c>
      <c r="K344" s="91">
        <f t="shared" si="67"/>
        <v>10358.5</v>
      </c>
      <c r="L344" s="67">
        <f t="shared" si="62"/>
        <v>0</v>
      </c>
    </row>
    <row r="345" spans="2:12" ht="15.75" customHeight="1">
      <c r="B345" s="81">
        <f t="shared" si="68"/>
        <v>336</v>
      </c>
      <c r="C345" s="37">
        <f t="shared" si="63"/>
        <v>995</v>
      </c>
      <c r="D345" s="90"/>
      <c r="E345" s="91">
        <f>C345*E8</f>
        <v>497.5</v>
      </c>
      <c r="F345" s="91">
        <f t="shared" si="69"/>
        <v>10856</v>
      </c>
      <c r="G345" s="92">
        <f t="shared" si="64"/>
        <v>217.12</v>
      </c>
      <c r="H345" s="90">
        <f t="shared" si="65"/>
        <v>5</v>
      </c>
      <c r="I345" s="42">
        <f t="shared" si="70"/>
        <v>5</v>
      </c>
      <c r="J345" s="90">
        <f t="shared" si="66"/>
        <v>250</v>
      </c>
      <c r="K345" s="91">
        <f t="shared" si="67"/>
        <v>10606</v>
      </c>
      <c r="L345" s="67">
        <f t="shared" si="62"/>
        <v>0</v>
      </c>
    </row>
    <row r="346" spans="2:12" ht="15.75" customHeight="1">
      <c r="B346" s="81">
        <f t="shared" si="68"/>
        <v>337</v>
      </c>
      <c r="C346" s="37">
        <f t="shared" si="63"/>
        <v>995</v>
      </c>
      <c r="D346" s="90"/>
      <c r="E346" s="91">
        <f>C346*E8</f>
        <v>497.5</v>
      </c>
      <c r="F346" s="91">
        <f t="shared" si="69"/>
        <v>11103.5</v>
      </c>
      <c r="G346" s="92">
        <f t="shared" si="64"/>
        <v>222.07</v>
      </c>
      <c r="H346" s="90">
        <f t="shared" si="65"/>
        <v>5</v>
      </c>
      <c r="I346" s="42">
        <f t="shared" si="70"/>
        <v>5</v>
      </c>
      <c r="J346" s="90">
        <f t="shared" si="66"/>
        <v>250</v>
      </c>
      <c r="K346" s="91">
        <f t="shared" si="67"/>
        <v>10853.5</v>
      </c>
      <c r="L346" s="67">
        <f t="shared" si="62"/>
        <v>0</v>
      </c>
    </row>
    <row r="347" spans="2:12" ht="15.75" customHeight="1">
      <c r="B347" s="81">
        <f t="shared" si="68"/>
        <v>338</v>
      </c>
      <c r="C347" s="37">
        <f t="shared" si="63"/>
        <v>995</v>
      </c>
      <c r="D347" s="90"/>
      <c r="E347" s="91">
        <f>C347*E8</f>
        <v>497.5</v>
      </c>
      <c r="F347" s="91">
        <f t="shared" si="69"/>
        <v>11351</v>
      </c>
      <c r="G347" s="92">
        <f t="shared" si="64"/>
        <v>227.02</v>
      </c>
      <c r="H347" s="90">
        <f t="shared" si="65"/>
        <v>5</v>
      </c>
      <c r="I347" s="42">
        <f t="shared" si="70"/>
        <v>5</v>
      </c>
      <c r="J347" s="90">
        <f t="shared" si="66"/>
        <v>250</v>
      </c>
      <c r="K347" s="91">
        <f t="shared" si="67"/>
        <v>11101</v>
      </c>
      <c r="L347" s="67">
        <f t="shared" si="62"/>
        <v>0</v>
      </c>
    </row>
    <row r="348" spans="2:12" ht="15.75" customHeight="1">
      <c r="B348" s="81">
        <f t="shared" si="68"/>
        <v>339</v>
      </c>
      <c r="C348" s="37">
        <f t="shared" si="63"/>
        <v>995</v>
      </c>
      <c r="D348" s="90"/>
      <c r="E348" s="91">
        <f>C348*E8</f>
        <v>497.5</v>
      </c>
      <c r="F348" s="91">
        <f t="shared" si="69"/>
        <v>11598.5</v>
      </c>
      <c r="G348" s="92">
        <f t="shared" si="64"/>
        <v>231.97</v>
      </c>
      <c r="H348" s="90">
        <f t="shared" si="65"/>
        <v>5</v>
      </c>
      <c r="I348" s="42">
        <f t="shared" si="70"/>
        <v>5</v>
      </c>
      <c r="J348" s="90">
        <f t="shared" si="66"/>
        <v>250</v>
      </c>
      <c r="K348" s="91">
        <f t="shared" si="67"/>
        <v>11348.5</v>
      </c>
      <c r="L348" s="67">
        <f t="shared" si="62"/>
        <v>0</v>
      </c>
    </row>
    <row r="349" spans="2:12" ht="15.75" customHeight="1">
      <c r="B349" s="81">
        <f t="shared" si="68"/>
        <v>340</v>
      </c>
      <c r="C349" s="37">
        <f t="shared" si="63"/>
        <v>995</v>
      </c>
      <c r="D349" s="90"/>
      <c r="E349" s="91">
        <f>C349*E8</f>
        <v>497.5</v>
      </c>
      <c r="F349" s="91">
        <f t="shared" si="69"/>
        <v>11846</v>
      </c>
      <c r="G349" s="92">
        <f t="shared" si="64"/>
        <v>236.92</v>
      </c>
      <c r="H349" s="90">
        <f t="shared" si="65"/>
        <v>5</v>
      </c>
      <c r="I349" s="42">
        <f t="shared" si="70"/>
        <v>5</v>
      </c>
      <c r="J349" s="90">
        <f t="shared" si="66"/>
        <v>250</v>
      </c>
      <c r="K349" s="91">
        <f t="shared" si="67"/>
        <v>11596</v>
      </c>
      <c r="L349" s="67">
        <f t="shared" si="62"/>
        <v>0</v>
      </c>
    </row>
    <row r="350" spans="2:12" ht="15.75" customHeight="1">
      <c r="B350" s="81">
        <f t="shared" si="68"/>
        <v>341</v>
      </c>
      <c r="C350" s="37">
        <f t="shared" si="63"/>
        <v>995</v>
      </c>
      <c r="D350" s="90"/>
      <c r="E350" s="91">
        <f>C350*E8</f>
        <v>497.5</v>
      </c>
      <c r="F350" s="91">
        <f t="shared" si="69"/>
        <v>12093.5</v>
      </c>
      <c r="G350" s="92">
        <f t="shared" si="64"/>
        <v>241.87</v>
      </c>
      <c r="H350" s="90">
        <f t="shared" si="65"/>
        <v>5</v>
      </c>
      <c r="I350" s="42">
        <f t="shared" si="70"/>
        <v>5</v>
      </c>
      <c r="J350" s="90">
        <f t="shared" si="66"/>
        <v>250</v>
      </c>
      <c r="K350" s="91">
        <f t="shared" si="67"/>
        <v>11843.5</v>
      </c>
      <c r="L350" s="67">
        <f t="shared" si="62"/>
        <v>0</v>
      </c>
    </row>
    <row r="351" spans="2:12" ht="15.75" customHeight="1">
      <c r="B351" s="81">
        <f t="shared" si="68"/>
        <v>342</v>
      </c>
      <c r="C351" s="37">
        <f t="shared" si="63"/>
        <v>995</v>
      </c>
      <c r="D351" s="90"/>
      <c r="E351" s="91">
        <f>C351*E8</f>
        <v>497.5</v>
      </c>
      <c r="F351" s="91">
        <f t="shared" si="69"/>
        <v>12341</v>
      </c>
      <c r="G351" s="92">
        <f t="shared" si="64"/>
        <v>246.82</v>
      </c>
      <c r="H351" s="90">
        <f t="shared" si="65"/>
        <v>5</v>
      </c>
      <c r="I351" s="42">
        <f t="shared" si="70"/>
        <v>5</v>
      </c>
      <c r="J351" s="90">
        <f t="shared" si="66"/>
        <v>250</v>
      </c>
      <c r="K351" s="91">
        <f t="shared" si="67"/>
        <v>12091</v>
      </c>
      <c r="L351" s="67">
        <f t="shared" si="62"/>
        <v>0</v>
      </c>
    </row>
    <row r="352" spans="2:12" ht="15.75" customHeight="1">
      <c r="B352" s="81">
        <f t="shared" si="68"/>
        <v>343</v>
      </c>
      <c r="C352" s="37">
        <f t="shared" si="63"/>
        <v>995</v>
      </c>
      <c r="D352" s="90"/>
      <c r="E352" s="91">
        <f>C352*E8</f>
        <v>497.5</v>
      </c>
      <c r="F352" s="91">
        <f t="shared" si="69"/>
        <v>12588.5</v>
      </c>
      <c r="G352" s="92">
        <f t="shared" si="64"/>
        <v>251.77</v>
      </c>
      <c r="H352" s="90">
        <f t="shared" si="65"/>
        <v>5</v>
      </c>
      <c r="I352" s="42">
        <f t="shared" si="70"/>
        <v>5</v>
      </c>
      <c r="J352" s="90">
        <f t="shared" si="66"/>
        <v>250</v>
      </c>
      <c r="K352" s="91">
        <f t="shared" si="67"/>
        <v>12338.5</v>
      </c>
      <c r="L352" s="67">
        <f t="shared" si="62"/>
        <v>-1</v>
      </c>
    </row>
    <row r="353" spans="2:12" ht="15.75" customHeight="1">
      <c r="B353" s="81">
        <f t="shared" si="68"/>
        <v>344</v>
      </c>
      <c r="C353" s="37">
        <f t="shared" si="63"/>
        <v>994</v>
      </c>
      <c r="D353" s="90"/>
      <c r="E353" s="91">
        <f>C353*E8</f>
        <v>497</v>
      </c>
      <c r="F353" s="91">
        <f t="shared" si="69"/>
        <v>12835.5</v>
      </c>
      <c r="G353" s="92">
        <f t="shared" si="64"/>
        <v>256.71</v>
      </c>
      <c r="H353" s="90">
        <f t="shared" si="65"/>
        <v>6</v>
      </c>
      <c r="I353" s="42">
        <f t="shared" si="70"/>
        <v>6</v>
      </c>
      <c r="J353" s="90">
        <f t="shared" si="66"/>
        <v>300</v>
      </c>
      <c r="K353" s="91">
        <f t="shared" si="67"/>
        <v>12535.5</v>
      </c>
      <c r="L353" s="67">
        <f aca="true" t="shared" si="71" ref="L353:L416">-I202+I353</f>
        <v>1</v>
      </c>
    </row>
    <row r="354" spans="2:12" ht="15.75" customHeight="1">
      <c r="B354" s="81">
        <f t="shared" si="68"/>
        <v>345</v>
      </c>
      <c r="C354" s="37">
        <f t="shared" si="63"/>
        <v>995</v>
      </c>
      <c r="D354" s="90"/>
      <c r="E354" s="91">
        <f>C354*E8+O5</f>
        <v>797.5</v>
      </c>
      <c r="F354" s="91">
        <f t="shared" si="69"/>
        <v>13333</v>
      </c>
      <c r="G354" s="92">
        <f t="shared" si="64"/>
        <v>266.66</v>
      </c>
      <c r="H354" s="90">
        <f t="shared" si="65"/>
        <v>5</v>
      </c>
      <c r="I354" s="42">
        <f t="shared" si="70"/>
        <v>5</v>
      </c>
      <c r="J354" s="90">
        <f t="shared" si="66"/>
        <v>250</v>
      </c>
      <c r="K354" s="91">
        <f t="shared" si="67"/>
        <v>13083</v>
      </c>
      <c r="L354" s="67">
        <f t="shared" si="71"/>
        <v>0</v>
      </c>
    </row>
    <row r="355" spans="2:12" ht="15.75" customHeight="1">
      <c r="B355" s="81">
        <f t="shared" si="68"/>
        <v>346</v>
      </c>
      <c r="C355" s="37">
        <f t="shared" si="63"/>
        <v>995</v>
      </c>
      <c r="D355" s="90"/>
      <c r="E355" s="91">
        <f>C355*E8</f>
        <v>497.5</v>
      </c>
      <c r="F355" s="91">
        <f t="shared" si="69"/>
        <v>13580.5</v>
      </c>
      <c r="G355" s="92">
        <f t="shared" si="64"/>
        <v>271.61</v>
      </c>
      <c r="H355" s="90">
        <f t="shared" si="65"/>
        <v>5</v>
      </c>
      <c r="I355" s="42">
        <f t="shared" si="70"/>
        <v>5</v>
      </c>
      <c r="J355" s="90">
        <f t="shared" si="66"/>
        <v>250</v>
      </c>
      <c r="K355" s="91">
        <f t="shared" si="67"/>
        <v>13330.5</v>
      </c>
      <c r="L355" s="67">
        <f t="shared" si="71"/>
        <v>-6</v>
      </c>
    </row>
    <row r="356" spans="2:12" ht="15.75" customHeight="1">
      <c r="B356" s="81">
        <f t="shared" si="68"/>
        <v>347</v>
      </c>
      <c r="C356" s="37">
        <f t="shared" si="63"/>
        <v>989</v>
      </c>
      <c r="D356" s="90"/>
      <c r="E356" s="91">
        <f>C356*E8</f>
        <v>494.5</v>
      </c>
      <c r="F356" s="91">
        <f t="shared" si="69"/>
        <v>13825</v>
      </c>
      <c r="G356" s="92">
        <f t="shared" si="64"/>
        <v>276.5</v>
      </c>
      <c r="H356" s="90">
        <f t="shared" si="65"/>
        <v>11</v>
      </c>
      <c r="I356" s="42">
        <f t="shared" si="70"/>
        <v>11</v>
      </c>
      <c r="J356" s="90">
        <f t="shared" si="66"/>
        <v>550</v>
      </c>
      <c r="K356" s="91">
        <f t="shared" si="67"/>
        <v>13275</v>
      </c>
      <c r="L356" s="67">
        <f t="shared" si="71"/>
        <v>5</v>
      </c>
    </row>
    <row r="357" spans="2:12" ht="15.75" customHeight="1">
      <c r="B357" s="81">
        <f t="shared" si="68"/>
        <v>348</v>
      </c>
      <c r="C357" s="37">
        <f t="shared" si="63"/>
        <v>994</v>
      </c>
      <c r="D357" s="90"/>
      <c r="E357" s="91">
        <f>C357*E8</f>
        <v>497</v>
      </c>
      <c r="F357" s="91">
        <f t="shared" si="69"/>
        <v>13772</v>
      </c>
      <c r="G357" s="92">
        <f t="shared" si="64"/>
        <v>275.44</v>
      </c>
      <c r="H357" s="90">
        <f t="shared" si="65"/>
        <v>6</v>
      </c>
      <c r="I357" s="42">
        <f t="shared" si="70"/>
        <v>6</v>
      </c>
      <c r="J357" s="90">
        <f t="shared" si="66"/>
        <v>300</v>
      </c>
      <c r="K357" s="91">
        <f t="shared" si="67"/>
        <v>13472</v>
      </c>
      <c r="L357" s="67">
        <f t="shared" si="71"/>
        <v>1</v>
      </c>
    </row>
    <row r="358" spans="2:12" ht="15.75" customHeight="1">
      <c r="B358" s="81">
        <f t="shared" si="68"/>
        <v>349</v>
      </c>
      <c r="C358" s="37">
        <f t="shared" si="63"/>
        <v>995</v>
      </c>
      <c r="D358" s="90"/>
      <c r="E358" s="91">
        <f>C358*E8</f>
        <v>497.5</v>
      </c>
      <c r="F358" s="91">
        <f t="shared" si="69"/>
        <v>13969.5</v>
      </c>
      <c r="G358" s="92">
        <f t="shared" si="64"/>
        <v>279.39</v>
      </c>
      <c r="H358" s="90">
        <f t="shared" si="65"/>
        <v>5</v>
      </c>
      <c r="I358" s="42">
        <f t="shared" si="70"/>
        <v>5</v>
      </c>
      <c r="J358" s="90">
        <f t="shared" si="66"/>
        <v>250</v>
      </c>
      <c r="K358" s="91">
        <f t="shared" si="67"/>
        <v>13719.5</v>
      </c>
      <c r="L358" s="67">
        <f t="shared" si="71"/>
        <v>0</v>
      </c>
    </row>
    <row r="359" spans="2:12" ht="15.75" customHeight="1">
      <c r="B359" s="81">
        <f t="shared" si="68"/>
        <v>350</v>
      </c>
      <c r="C359" s="37">
        <f t="shared" si="63"/>
        <v>995</v>
      </c>
      <c r="D359" s="90"/>
      <c r="E359" s="91">
        <f>C359*E8</f>
        <v>497.5</v>
      </c>
      <c r="F359" s="91">
        <f t="shared" si="69"/>
        <v>14217</v>
      </c>
      <c r="G359" s="92">
        <f t="shared" si="64"/>
        <v>284.34</v>
      </c>
      <c r="H359" s="90">
        <f t="shared" si="65"/>
        <v>5</v>
      </c>
      <c r="I359" s="42">
        <f t="shared" si="70"/>
        <v>5</v>
      </c>
      <c r="J359" s="90">
        <f t="shared" si="66"/>
        <v>250</v>
      </c>
      <c r="K359" s="91">
        <f t="shared" si="67"/>
        <v>13967</v>
      </c>
      <c r="L359" s="67">
        <f t="shared" si="71"/>
        <v>-1</v>
      </c>
    </row>
    <row r="360" spans="2:12" ht="15.75" customHeight="1">
      <c r="B360" s="81">
        <f t="shared" si="68"/>
        <v>351</v>
      </c>
      <c r="C360" s="37">
        <f t="shared" si="63"/>
        <v>994</v>
      </c>
      <c r="D360" s="90"/>
      <c r="E360" s="91">
        <f>C360*E8</f>
        <v>497</v>
      </c>
      <c r="F360" s="91">
        <f t="shared" si="69"/>
        <v>14464</v>
      </c>
      <c r="G360" s="92">
        <f t="shared" si="64"/>
        <v>289.28</v>
      </c>
      <c r="H360" s="90">
        <f t="shared" si="65"/>
        <v>6</v>
      </c>
      <c r="I360" s="42">
        <f t="shared" si="70"/>
        <v>6</v>
      </c>
      <c r="J360" s="90">
        <f t="shared" si="66"/>
        <v>300</v>
      </c>
      <c r="K360" s="91">
        <f t="shared" si="67"/>
        <v>14164</v>
      </c>
      <c r="L360" s="67">
        <f t="shared" si="71"/>
        <v>1</v>
      </c>
    </row>
    <row r="361" spans="2:12" ht="15.75" customHeight="1">
      <c r="B361" s="81">
        <f t="shared" si="68"/>
        <v>352</v>
      </c>
      <c r="C361" s="37">
        <f t="shared" si="63"/>
        <v>995</v>
      </c>
      <c r="D361" s="90"/>
      <c r="E361" s="91">
        <f>C361*E8</f>
        <v>497.5</v>
      </c>
      <c r="F361" s="91">
        <f t="shared" si="69"/>
        <v>14661.5</v>
      </c>
      <c r="G361" s="92">
        <f t="shared" si="64"/>
        <v>293.23</v>
      </c>
      <c r="H361" s="90">
        <f t="shared" si="65"/>
        <v>5</v>
      </c>
      <c r="I361" s="42">
        <f t="shared" si="70"/>
        <v>5</v>
      </c>
      <c r="J361" s="90">
        <f t="shared" si="66"/>
        <v>250</v>
      </c>
      <c r="K361" s="91">
        <f t="shared" si="67"/>
        <v>14411.5</v>
      </c>
      <c r="L361" s="67">
        <f t="shared" si="71"/>
        <v>-1</v>
      </c>
    </row>
    <row r="362" spans="2:12" ht="15.75" customHeight="1">
      <c r="B362" s="81">
        <f t="shared" si="68"/>
        <v>353</v>
      </c>
      <c r="C362" s="37">
        <f t="shared" si="63"/>
        <v>994</v>
      </c>
      <c r="D362" s="90"/>
      <c r="E362" s="91">
        <f>C362*E8</f>
        <v>497</v>
      </c>
      <c r="F362" s="91">
        <f t="shared" si="69"/>
        <v>14908.5</v>
      </c>
      <c r="G362" s="92">
        <f t="shared" si="64"/>
        <v>298.17</v>
      </c>
      <c r="H362" s="90">
        <f t="shared" si="65"/>
        <v>6</v>
      </c>
      <c r="I362" s="42">
        <f t="shared" si="70"/>
        <v>6</v>
      </c>
      <c r="J362" s="90">
        <f t="shared" si="66"/>
        <v>300</v>
      </c>
      <c r="K362" s="91">
        <f t="shared" si="67"/>
        <v>14608.5</v>
      </c>
      <c r="L362" s="67">
        <f t="shared" si="71"/>
        <v>1</v>
      </c>
    </row>
    <row r="363" spans="2:12" ht="15.75" customHeight="1">
      <c r="B363" s="81">
        <f t="shared" si="68"/>
        <v>354</v>
      </c>
      <c r="C363" s="37">
        <f t="shared" si="63"/>
        <v>995</v>
      </c>
      <c r="D363" s="90"/>
      <c r="E363" s="91">
        <f>C363*E8</f>
        <v>497.5</v>
      </c>
      <c r="F363" s="91">
        <f t="shared" si="69"/>
        <v>15106</v>
      </c>
      <c r="G363" s="92">
        <f t="shared" si="64"/>
        <v>302.12</v>
      </c>
      <c r="H363" s="90">
        <f t="shared" si="65"/>
        <v>5</v>
      </c>
      <c r="I363" s="42">
        <f t="shared" si="70"/>
        <v>5</v>
      </c>
      <c r="J363" s="90">
        <f t="shared" si="66"/>
        <v>250</v>
      </c>
      <c r="K363" s="91">
        <f t="shared" si="67"/>
        <v>14856</v>
      </c>
      <c r="L363" s="67">
        <f t="shared" si="71"/>
        <v>-1</v>
      </c>
    </row>
    <row r="364" spans="2:12" ht="15.75" customHeight="1">
      <c r="B364" s="81">
        <f t="shared" si="68"/>
        <v>355</v>
      </c>
      <c r="C364" s="37">
        <f t="shared" si="63"/>
        <v>994</v>
      </c>
      <c r="D364" s="90"/>
      <c r="E364" s="91">
        <f>C364*E8</f>
        <v>497</v>
      </c>
      <c r="F364" s="91">
        <f t="shared" si="69"/>
        <v>15353</v>
      </c>
      <c r="G364" s="92">
        <f t="shared" si="64"/>
        <v>307.06</v>
      </c>
      <c r="H364" s="90">
        <f t="shared" si="65"/>
        <v>6</v>
      </c>
      <c r="I364" s="42">
        <f t="shared" si="70"/>
        <v>6</v>
      </c>
      <c r="J364" s="90">
        <f t="shared" si="66"/>
        <v>300</v>
      </c>
      <c r="K364" s="91">
        <f t="shared" si="67"/>
        <v>15053</v>
      </c>
      <c r="L364" s="67">
        <f t="shared" si="71"/>
        <v>0</v>
      </c>
    </row>
    <row r="365" spans="2:12" ht="15.75" customHeight="1">
      <c r="B365" s="81">
        <f t="shared" si="68"/>
        <v>356</v>
      </c>
      <c r="C365" s="37">
        <f t="shared" si="63"/>
        <v>994</v>
      </c>
      <c r="D365" s="90"/>
      <c r="E365" s="91">
        <f>C365*E8</f>
        <v>497</v>
      </c>
      <c r="F365" s="91">
        <f t="shared" si="69"/>
        <v>15550</v>
      </c>
      <c r="G365" s="92">
        <f t="shared" si="64"/>
        <v>311</v>
      </c>
      <c r="H365" s="90">
        <f t="shared" si="65"/>
        <v>6</v>
      </c>
      <c r="I365" s="42">
        <f t="shared" si="70"/>
        <v>6</v>
      </c>
      <c r="J365" s="90">
        <f t="shared" si="66"/>
        <v>300</v>
      </c>
      <c r="K365" s="91">
        <f t="shared" si="67"/>
        <v>15250</v>
      </c>
      <c r="L365" s="67">
        <f t="shared" si="71"/>
        <v>1</v>
      </c>
    </row>
    <row r="366" spans="2:12" ht="15.75" customHeight="1">
      <c r="B366" s="81">
        <f t="shared" si="68"/>
        <v>357</v>
      </c>
      <c r="C366" s="37">
        <f t="shared" si="63"/>
        <v>995</v>
      </c>
      <c r="D366" s="90"/>
      <c r="E366" s="91">
        <f>C366*E8</f>
        <v>497.5</v>
      </c>
      <c r="F366" s="91">
        <f t="shared" si="69"/>
        <v>15747.5</v>
      </c>
      <c r="G366" s="92">
        <f t="shared" si="64"/>
        <v>314.95</v>
      </c>
      <c r="H366" s="90">
        <f t="shared" si="65"/>
        <v>5</v>
      </c>
      <c r="I366" s="42">
        <f t="shared" si="70"/>
        <v>5</v>
      </c>
      <c r="J366" s="90">
        <f t="shared" si="66"/>
        <v>250</v>
      </c>
      <c r="K366" s="91">
        <f t="shared" si="67"/>
        <v>15497.5</v>
      </c>
      <c r="L366" s="67">
        <f t="shared" si="71"/>
        <v>-1</v>
      </c>
    </row>
    <row r="367" spans="2:12" ht="15.75" customHeight="1">
      <c r="B367" s="81">
        <f t="shared" si="68"/>
        <v>358</v>
      </c>
      <c r="C367" s="37">
        <f t="shared" si="63"/>
        <v>994</v>
      </c>
      <c r="D367" s="90"/>
      <c r="E367" s="91">
        <f>C367*E8</f>
        <v>497</v>
      </c>
      <c r="F367" s="91">
        <f t="shared" si="69"/>
        <v>15994.5</v>
      </c>
      <c r="G367" s="92">
        <f t="shared" si="64"/>
        <v>319.89</v>
      </c>
      <c r="H367" s="90">
        <f t="shared" si="65"/>
        <v>6</v>
      </c>
      <c r="I367" s="42">
        <f t="shared" si="70"/>
        <v>6</v>
      </c>
      <c r="J367" s="90">
        <f t="shared" si="66"/>
        <v>300</v>
      </c>
      <c r="K367" s="91">
        <f t="shared" si="67"/>
        <v>15694.5</v>
      </c>
      <c r="L367" s="67">
        <f t="shared" si="71"/>
        <v>0</v>
      </c>
    </row>
    <row r="368" spans="2:12" ht="15.75" customHeight="1">
      <c r="B368" s="81">
        <f t="shared" si="68"/>
        <v>359</v>
      </c>
      <c r="C368" s="37">
        <f t="shared" si="63"/>
        <v>994</v>
      </c>
      <c r="D368" s="90"/>
      <c r="E368" s="91">
        <f>C368*E8</f>
        <v>497</v>
      </c>
      <c r="F368" s="91">
        <f t="shared" si="69"/>
        <v>16191.5</v>
      </c>
      <c r="G368" s="92">
        <f t="shared" si="64"/>
        <v>323.83</v>
      </c>
      <c r="H368" s="90">
        <f t="shared" si="65"/>
        <v>6</v>
      </c>
      <c r="I368" s="42">
        <f t="shared" si="70"/>
        <v>6</v>
      </c>
      <c r="J368" s="90">
        <f t="shared" si="66"/>
        <v>300</v>
      </c>
      <c r="K368" s="91">
        <f t="shared" si="67"/>
        <v>15891.5</v>
      </c>
      <c r="L368" s="67">
        <f t="shared" si="71"/>
        <v>0</v>
      </c>
    </row>
    <row r="369" spans="2:12" ht="15.75" customHeight="1">
      <c r="B369" s="81">
        <f t="shared" si="68"/>
        <v>360</v>
      </c>
      <c r="C369" s="37">
        <f t="shared" si="63"/>
        <v>994</v>
      </c>
      <c r="D369" s="90"/>
      <c r="E369" s="91">
        <f>C369*E8+O5</f>
        <v>797</v>
      </c>
      <c r="F369" s="91">
        <f t="shared" si="69"/>
        <v>16688.5</v>
      </c>
      <c r="G369" s="92">
        <f t="shared" si="64"/>
        <v>333.77</v>
      </c>
      <c r="H369" s="90">
        <f t="shared" si="65"/>
        <v>6</v>
      </c>
      <c r="I369" s="42">
        <f t="shared" si="70"/>
        <v>6</v>
      </c>
      <c r="J369" s="90">
        <f t="shared" si="66"/>
        <v>300</v>
      </c>
      <c r="K369" s="91">
        <f t="shared" si="67"/>
        <v>16388.5</v>
      </c>
      <c r="L369" s="67">
        <f t="shared" si="71"/>
        <v>1</v>
      </c>
    </row>
    <row r="370" spans="2:12" ht="15.75" customHeight="1">
      <c r="B370" s="81">
        <f t="shared" si="68"/>
        <v>361</v>
      </c>
      <c r="C370" s="37">
        <f t="shared" si="63"/>
        <v>995</v>
      </c>
      <c r="D370" s="90"/>
      <c r="E370" s="91">
        <f>C370*E8</f>
        <v>497.5</v>
      </c>
      <c r="F370" s="91">
        <f t="shared" si="69"/>
        <v>16886</v>
      </c>
      <c r="G370" s="92">
        <f t="shared" si="64"/>
        <v>337.72</v>
      </c>
      <c r="H370" s="90">
        <f t="shared" si="65"/>
        <v>5</v>
      </c>
      <c r="I370" s="42">
        <f t="shared" si="70"/>
        <v>5</v>
      </c>
      <c r="J370" s="90">
        <f t="shared" si="66"/>
        <v>250</v>
      </c>
      <c r="K370" s="91">
        <f t="shared" si="67"/>
        <v>16636</v>
      </c>
      <c r="L370" s="67">
        <f t="shared" si="71"/>
        <v>-7</v>
      </c>
    </row>
    <row r="371" spans="2:12" ht="15.75" customHeight="1">
      <c r="B371" s="81">
        <f t="shared" si="68"/>
        <v>362</v>
      </c>
      <c r="C371" s="37">
        <f t="shared" si="63"/>
        <v>988</v>
      </c>
      <c r="D371" s="90"/>
      <c r="E371" s="91">
        <f>C371*E8</f>
        <v>494</v>
      </c>
      <c r="F371" s="91">
        <f t="shared" si="69"/>
        <v>17130</v>
      </c>
      <c r="G371" s="92">
        <f t="shared" si="64"/>
        <v>342.6</v>
      </c>
      <c r="H371" s="90">
        <f t="shared" si="65"/>
        <v>12</v>
      </c>
      <c r="I371" s="42">
        <f t="shared" si="70"/>
        <v>12</v>
      </c>
      <c r="J371" s="90">
        <f t="shared" si="66"/>
        <v>600</v>
      </c>
      <c r="K371" s="91">
        <f t="shared" si="67"/>
        <v>16530</v>
      </c>
      <c r="L371" s="67">
        <f t="shared" si="71"/>
        <v>6</v>
      </c>
    </row>
    <row r="372" spans="2:12" ht="15.75" customHeight="1">
      <c r="B372" s="81">
        <f t="shared" si="68"/>
        <v>363</v>
      </c>
      <c r="C372" s="37">
        <f t="shared" si="63"/>
        <v>994</v>
      </c>
      <c r="D372" s="90"/>
      <c r="E372" s="91">
        <f>C372*E8</f>
        <v>497</v>
      </c>
      <c r="F372" s="91">
        <f t="shared" si="69"/>
        <v>17027</v>
      </c>
      <c r="G372" s="92">
        <f t="shared" si="64"/>
        <v>340.54</v>
      </c>
      <c r="H372" s="90">
        <f t="shared" si="65"/>
        <v>6</v>
      </c>
      <c r="I372" s="42">
        <f t="shared" si="70"/>
        <v>6</v>
      </c>
      <c r="J372" s="90">
        <f t="shared" si="66"/>
        <v>300</v>
      </c>
      <c r="K372" s="91">
        <f t="shared" si="67"/>
        <v>16727</v>
      </c>
      <c r="L372" s="67">
        <f t="shared" si="71"/>
        <v>0</v>
      </c>
    </row>
    <row r="373" spans="2:12" ht="15.75" customHeight="1">
      <c r="B373" s="81">
        <f t="shared" si="68"/>
        <v>364</v>
      </c>
      <c r="C373" s="37">
        <f t="shared" si="63"/>
        <v>994</v>
      </c>
      <c r="D373" s="90"/>
      <c r="E373" s="91">
        <f>C373*E8</f>
        <v>497</v>
      </c>
      <c r="F373" s="91">
        <f t="shared" si="69"/>
        <v>17224</v>
      </c>
      <c r="G373" s="92">
        <f t="shared" si="64"/>
        <v>344.48</v>
      </c>
      <c r="H373" s="90">
        <f t="shared" si="65"/>
        <v>6</v>
      </c>
      <c r="I373" s="42">
        <f t="shared" si="70"/>
        <v>6</v>
      </c>
      <c r="J373" s="90">
        <f t="shared" si="66"/>
        <v>300</v>
      </c>
      <c r="K373" s="91">
        <f t="shared" si="67"/>
        <v>16924</v>
      </c>
      <c r="L373" s="67">
        <f t="shared" si="71"/>
        <v>0</v>
      </c>
    </row>
    <row r="374" spans="2:12" ht="15.75" customHeight="1">
      <c r="B374" s="81">
        <f t="shared" si="68"/>
        <v>365</v>
      </c>
      <c r="C374" s="37">
        <f t="shared" si="63"/>
        <v>994</v>
      </c>
      <c r="D374" s="90"/>
      <c r="E374" s="91">
        <f>C374*E8</f>
        <v>497</v>
      </c>
      <c r="F374" s="91">
        <f t="shared" si="69"/>
        <v>17421</v>
      </c>
      <c r="G374" s="92">
        <f t="shared" si="64"/>
        <v>348.42</v>
      </c>
      <c r="H374" s="90">
        <f t="shared" si="65"/>
        <v>6</v>
      </c>
      <c r="I374" s="42">
        <f t="shared" si="70"/>
        <v>6</v>
      </c>
      <c r="J374" s="90">
        <f t="shared" si="66"/>
        <v>300</v>
      </c>
      <c r="K374" s="91">
        <f t="shared" si="67"/>
        <v>17121</v>
      </c>
      <c r="L374" s="67">
        <f t="shared" si="71"/>
        <v>0</v>
      </c>
    </row>
    <row r="375" spans="2:12" ht="15.75" customHeight="1">
      <c r="B375" s="81">
        <f t="shared" si="68"/>
        <v>366</v>
      </c>
      <c r="C375" s="37">
        <f t="shared" si="63"/>
        <v>994</v>
      </c>
      <c r="D375" s="90"/>
      <c r="E375" s="91">
        <f>C375*E8</f>
        <v>497</v>
      </c>
      <c r="F375" s="91">
        <f t="shared" si="69"/>
        <v>17618</v>
      </c>
      <c r="G375" s="92">
        <f t="shared" si="64"/>
        <v>352.36</v>
      </c>
      <c r="H375" s="90">
        <f t="shared" si="65"/>
        <v>6</v>
      </c>
      <c r="I375" s="42">
        <f t="shared" si="70"/>
        <v>6</v>
      </c>
      <c r="J375" s="90">
        <f t="shared" si="66"/>
        <v>300</v>
      </c>
      <c r="K375" s="91">
        <f t="shared" si="67"/>
        <v>17318</v>
      </c>
      <c r="L375" s="67">
        <f t="shared" si="71"/>
        <v>0</v>
      </c>
    </row>
    <row r="376" spans="2:12" ht="15.75" customHeight="1">
      <c r="B376" s="81">
        <f t="shared" si="68"/>
        <v>367</v>
      </c>
      <c r="C376" s="37">
        <f t="shared" si="63"/>
        <v>994</v>
      </c>
      <c r="D376" s="90"/>
      <c r="E376" s="91">
        <f>C376*E8</f>
        <v>497</v>
      </c>
      <c r="F376" s="91">
        <f t="shared" si="69"/>
        <v>17815</v>
      </c>
      <c r="G376" s="92">
        <f t="shared" si="64"/>
        <v>356.3</v>
      </c>
      <c r="H376" s="90">
        <f t="shared" si="65"/>
        <v>6</v>
      </c>
      <c r="I376" s="42">
        <f t="shared" si="70"/>
        <v>6</v>
      </c>
      <c r="J376" s="90">
        <f t="shared" si="66"/>
        <v>300</v>
      </c>
      <c r="K376" s="91">
        <f t="shared" si="67"/>
        <v>17515</v>
      </c>
      <c r="L376" s="67">
        <f t="shared" si="71"/>
        <v>0</v>
      </c>
    </row>
    <row r="377" spans="2:12" ht="15.75" customHeight="1">
      <c r="B377" s="81">
        <f t="shared" si="68"/>
        <v>368</v>
      </c>
      <c r="C377" s="37">
        <f t="shared" si="63"/>
        <v>994</v>
      </c>
      <c r="D377" s="90"/>
      <c r="E377" s="91">
        <f>C377*E8</f>
        <v>497</v>
      </c>
      <c r="F377" s="91">
        <f t="shared" si="69"/>
        <v>18012</v>
      </c>
      <c r="G377" s="92">
        <f t="shared" si="64"/>
        <v>360.24</v>
      </c>
      <c r="H377" s="90">
        <f t="shared" si="65"/>
        <v>6</v>
      </c>
      <c r="I377" s="42">
        <f t="shared" si="70"/>
        <v>6</v>
      </c>
      <c r="J377" s="90">
        <f t="shared" si="66"/>
        <v>300</v>
      </c>
      <c r="K377" s="91">
        <f t="shared" si="67"/>
        <v>17712</v>
      </c>
      <c r="L377" s="67">
        <f t="shared" si="71"/>
        <v>0</v>
      </c>
    </row>
    <row r="378" spans="2:12" ht="15.75" customHeight="1">
      <c r="B378" s="81">
        <f t="shared" si="68"/>
        <v>369</v>
      </c>
      <c r="C378" s="37">
        <f t="shared" si="63"/>
        <v>994</v>
      </c>
      <c r="D378" s="90"/>
      <c r="E378" s="91">
        <f>C378*E8</f>
        <v>497</v>
      </c>
      <c r="F378" s="91">
        <f t="shared" si="69"/>
        <v>18209</v>
      </c>
      <c r="G378" s="92">
        <f t="shared" si="64"/>
        <v>364.18</v>
      </c>
      <c r="H378" s="90">
        <f t="shared" si="65"/>
        <v>6</v>
      </c>
      <c r="I378" s="42">
        <f t="shared" si="70"/>
        <v>6</v>
      </c>
      <c r="J378" s="90">
        <f t="shared" si="66"/>
        <v>300</v>
      </c>
      <c r="K378" s="91">
        <f t="shared" si="67"/>
        <v>17909</v>
      </c>
      <c r="L378" s="67">
        <f t="shared" si="71"/>
        <v>0</v>
      </c>
    </row>
    <row r="379" spans="2:12" ht="15.75" customHeight="1">
      <c r="B379" s="81">
        <f t="shared" si="68"/>
        <v>370</v>
      </c>
      <c r="C379" s="37">
        <f t="shared" si="63"/>
        <v>994</v>
      </c>
      <c r="D379" s="90"/>
      <c r="E379" s="91">
        <f>C379*E8</f>
        <v>497</v>
      </c>
      <c r="F379" s="91">
        <f t="shared" si="69"/>
        <v>18406</v>
      </c>
      <c r="G379" s="92">
        <f t="shared" si="64"/>
        <v>368.12</v>
      </c>
      <c r="H379" s="90">
        <f t="shared" si="65"/>
        <v>6</v>
      </c>
      <c r="I379" s="42">
        <f t="shared" si="70"/>
        <v>6</v>
      </c>
      <c r="J379" s="90">
        <f t="shared" si="66"/>
        <v>300</v>
      </c>
      <c r="K379" s="91">
        <f t="shared" si="67"/>
        <v>18106</v>
      </c>
      <c r="L379" s="67">
        <f t="shared" si="71"/>
        <v>-1</v>
      </c>
    </row>
    <row r="380" spans="2:12" ht="15.75" customHeight="1">
      <c r="B380" s="81">
        <f t="shared" si="68"/>
        <v>371</v>
      </c>
      <c r="C380" s="37">
        <f t="shared" si="63"/>
        <v>993</v>
      </c>
      <c r="D380" s="90"/>
      <c r="E380" s="91">
        <f>C380*E8</f>
        <v>496.5</v>
      </c>
      <c r="F380" s="91">
        <f t="shared" si="69"/>
        <v>18602.5</v>
      </c>
      <c r="G380" s="92">
        <f t="shared" si="64"/>
        <v>372.05</v>
      </c>
      <c r="H380" s="90">
        <f t="shared" si="65"/>
        <v>7</v>
      </c>
      <c r="I380" s="42">
        <f t="shared" si="70"/>
        <v>7</v>
      </c>
      <c r="J380" s="90">
        <f t="shared" si="66"/>
        <v>350</v>
      </c>
      <c r="K380" s="91">
        <f t="shared" si="67"/>
        <v>18252.5</v>
      </c>
      <c r="L380" s="67">
        <f t="shared" si="71"/>
        <v>1</v>
      </c>
    </row>
    <row r="381" spans="2:12" ht="15.75" customHeight="1">
      <c r="B381" s="81">
        <f t="shared" si="68"/>
        <v>372</v>
      </c>
      <c r="C381" s="37">
        <f t="shared" si="63"/>
        <v>994</v>
      </c>
      <c r="D381" s="90"/>
      <c r="E381" s="91">
        <f>C381*E8</f>
        <v>497</v>
      </c>
      <c r="F381" s="91">
        <f t="shared" si="69"/>
        <v>18749.5</v>
      </c>
      <c r="G381" s="92">
        <f t="shared" si="64"/>
        <v>374.99</v>
      </c>
      <c r="H381" s="90">
        <f t="shared" si="65"/>
        <v>6</v>
      </c>
      <c r="I381" s="42">
        <f t="shared" si="70"/>
        <v>6</v>
      </c>
      <c r="J381" s="90">
        <f t="shared" si="66"/>
        <v>300</v>
      </c>
      <c r="K381" s="91">
        <f t="shared" si="67"/>
        <v>18449.5</v>
      </c>
      <c r="L381" s="67">
        <f t="shared" si="71"/>
        <v>0</v>
      </c>
    </row>
    <row r="382" spans="2:12" ht="15.75" customHeight="1">
      <c r="B382" s="81">
        <f t="shared" si="68"/>
        <v>373</v>
      </c>
      <c r="C382" s="37">
        <f t="shared" si="63"/>
        <v>994</v>
      </c>
      <c r="D382" s="90"/>
      <c r="E382" s="91">
        <f>C382*E8</f>
        <v>497</v>
      </c>
      <c r="F382" s="91">
        <f t="shared" si="69"/>
        <v>18946.5</v>
      </c>
      <c r="G382" s="92">
        <f t="shared" si="64"/>
        <v>378.93</v>
      </c>
      <c r="H382" s="90">
        <f t="shared" si="65"/>
        <v>6</v>
      </c>
      <c r="I382" s="42">
        <f t="shared" si="70"/>
        <v>6</v>
      </c>
      <c r="J382" s="90">
        <f t="shared" si="66"/>
        <v>300</v>
      </c>
      <c r="K382" s="91">
        <f t="shared" si="67"/>
        <v>18646.5</v>
      </c>
      <c r="L382" s="67">
        <f t="shared" si="71"/>
        <v>-1</v>
      </c>
    </row>
    <row r="383" spans="2:12" ht="15.75" customHeight="1">
      <c r="B383" s="81">
        <f t="shared" si="68"/>
        <v>374</v>
      </c>
      <c r="C383" s="37">
        <f t="shared" si="63"/>
        <v>993</v>
      </c>
      <c r="D383" s="90"/>
      <c r="E383" s="91">
        <f>C383*E8</f>
        <v>496.5</v>
      </c>
      <c r="F383" s="91">
        <f t="shared" si="69"/>
        <v>19143</v>
      </c>
      <c r="G383" s="92">
        <f t="shared" si="64"/>
        <v>382.86</v>
      </c>
      <c r="H383" s="90">
        <f t="shared" si="65"/>
        <v>7</v>
      </c>
      <c r="I383" s="42">
        <f t="shared" si="70"/>
        <v>7</v>
      </c>
      <c r="J383" s="90">
        <f t="shared" si="66"/>
        <v>350</v>
      </c>
      <c r="K383" s="91">
        <f t="shared" si="67"/>
        <v>18793</v>
      </c>
      <c r="L383" s="67">
        <f t="shared" si="71"/>
        <v>1</v>
      </c>
    </row>
    <row r="384" spans="2:12" ht="15.75" customHeight="1">
      <c r="B384" s="81">
        <f t="shared" si="68"/>
        <v>375</v>
      </c>
      <c r="C384" s="37">
        <f t="shared" si="63"/>
        <v>994</v>
      </c>
      <c r="D384" s="90"/>
      <c r="E384" s="91">
        <f>C384*E8+O5</f>
        <v>797</v>
      </c>
      <c r="F384" s="91">
        <f t="shared" si="69"/>
        <v>19590</v>
      </c>
      <c r="G384" s="92">
        <f t="shared" si="64"/>
        <v>391.8</v>
      </c>
      <c r="H384" s="90">
        <f t="shared" si="65"/>
        <v>6</v>
      </c>
      <c r="I384" s="42">
        <f t="shared" si="70"/>
        <v>6</v>
      </c>
      <c r="J384" s="90">
        <f t="shared" si="66"/>
        <v>300</v>
      </c>
      <c r="K384" s="91">
        <f t="shared" si="67"/>
        <v>19290</v>
      </c>
      <c r="L384" s="67">
        <f t="shared" si="71"/>
        <v>0</v>
      </c>
    </row>
    <row r="385" spans="2:12" ht="15.75" customHeight="1">
      <c r="B385" s="81">
        <f t="shared" si="68"/>
        <v>376</v>
      </c>
      <c r="C385" s="37">
        <f t="shared" si="63"/>
        <v>994</v>
      </c>
      <c r="D385" s="90"/>
      <c r="E385" s="91">
        <f>C385*E8</f>
        <v>497</v>
      </c>
      <c r="F385" s="91">
        <f t="shared" si="69"/>
        <v>19787</v>
      </c>
      <c r="G385" s="92">
        <f t="shared" si="64"/>
        <v>395.74</v>
      </c>
      <c r="H385" s="90">
        <f t="shared" si="65"/>
        <v>6</v>
      </c>
      <c r="I385" s="42">
        <f t="shared" si="70"/>
        <v>6</v>
      </c>
      <c r="J385" s="90">
        <f t="shared" si="66"/>
        <v>300</v>
      </c>
      <c r="K385" s="91">
        <f t="shared" si="67"/>
        <v>19487</v>
      </c>
      <c r="L385" s="67">
        <f t="shared" si="71"/>
        <v>-7</v>
      </c>
    </row>
    <row r="386" spans="2:12" ht="15.75" customHeight="1">
      <c r="B386" s="81">
        <f t="shared" si="68"/>
        <v>377</v>
      </c>
      <c r="C386" s="37">
        <f t="shared" si="63"/>
        <v>987</v>
      </c>
      <c r="D386" s="90"/>
      <c r="E386" s="91">
        <f>C386*E8</f>
        <v>493.5</v>
      </c>
      <c r="F386" s="91">
        <f t="shared" si="69"/>
        <v>19980.5</v>
      </c>
      <c r="G386" s="92">
        <f t="shared" si="64"/>
        <v>399.61</v>
      </c>
      <c r="H386" s="90">
        <f t="shared" si="65"/>
        <v>13</v>
      </c>
      <c r="I386" s="42">
        <f t="shared" si="70"/>
        <v>13</v>
      </c>
      <c r="J386" s="90">
        <f t="shared" si="66"/>
        <v>650</v>
      </c>
      <c r="K386" s="91">
        <f t="shared" si="67"/>
        <v>19330.5</v>
      </c>
      <c r="L386" s="67">
        <f t="shared" si="71"/>
        <v>7</v>
      </c>
    </row>
    <row r="387" spans="2:12" ht="15.75" customHeight="1">
      <c r="B387" s="81">
        <f t="shared" si="68"/>
        <v>378</v>
      </c>
      <c r="C387" s="37">
        <f t="shared" si="63"/>
        <v>994</v>
      </c>
      <c r="D387" s="90"/>
      <c r="E387" s="91">
        <f>C387*E8</f>
        <v>497</v>
      </c>
      <c r="F387" s="91">
        <f t="shared" si="69"/>
        <v>19827.5</v>
      </c>
      <c r="G387" s="92">
        <f t="shared" si="64"/>
        <v>396.55</v>
      </c>
      <c r="H387" s="90">
        <f t="shared" si="65"/>
        <v>6</v>
      </c>
      <c r="I387" s="42">
        <f t="shared" si="70"/>
        <v>6</v>
      </c>
      <c r="J387" s="90">
        <f t="shared" si="66"/>
        <v>300</v>
      </c>
      <c r="K387" s="91">
        <f t="shared" si="67"/>
        <v>19527.5</v>
      </c>
      <c r="L387" s="67">
        <f t="shared" si="71"/>
        <v>-1</v>
      </c>
    </row>
    <row r="388" spans="2:12" ht="15.75" customHeight="1">
      <c r="B388" s="81">
        <f t="shared" si="68"/>
        <v>379</v>
      </c>
      <c r="C388" s="37">
        <f t="shared" si="63"/>
        <v>993</v>
      </c>
      <c r="D388" s="90"/>
      <c r="E388" s="91">
        <f>C388*E8</f>
        <v>496.5</v>
      </c>
      <c r="F388" s="91">
        <f t="shared" si="69"/>
        <v>20024</v>
      </c>
      <c r="G388" s="92">
        <f t="shared" si="64"/>
        <v>400.48</v>
      </c>
      <c r="H388" s="90">
        <f t="shared" si="65"/>
        <v>7</v>
      </c>
      <c r="I388" s="42">
        <f t="shared" si="70"/>
        <v>7</v>
      </c>
      <c r="J388" s="90">
        <f t="shared" si="66"/>
        <v>350</v>
      </c>
      <c r="K388" s="91">
        <f t="shared" si="67"/>
        <v>19674</v>
      </c>
      <c r="L388" s="67">
        <f t="shared" si="71"/>
        <v>1</v>
      </c>
    </row>
    <row r="389" spans="2:12" ht="15.75" customHeight="1">
      <c r="B389" s="81">
        <f t="shared" si="68"/>
        <v>380</v>
      </c>
      <c r="C389" s="37">
        <f t="shared" si="63"/>
        <v>994</v>
      </c>
      <c r="D389" s="90"/>
      <c r="E389" s="91">
        <f>C389*E8</f>
        <v>497</v>
      </c>
      <c r="F389" s="91">
        <f t="shared" si="69"/>
        <v>20171</v>
      </c>
      <c r="G389" s="92">
        <f t="shared" si="64"/>
        <v>403.42</v>
      </c>
      <c r="H389" s="90">
        <f t="shared" si="65"/>
        <v>6</v>
      </c>
      <c r="I389" s="42">
        <f t="shared" si="70"/>
        <v>6</v>
      </c>
      <c r="J389" s="90">
        <f t="shared" si="66"/>
        <v>300</v>
      </c>
      <c r="K389" s="91">
        <f t="shared" si="67"/>
        <v>19871</v>
      </c>
      <c r="L389" s="67">
        <f t="shared" si="71"/>
        <v>-1</v>
      </c>
    </row>
    <row r="390" spans="2:12" ht="15.75" customHeight="1">
      <c r="B390" s="81">
        <f t="shared" si="68"/>
        <v>381</v>
      </c>
      <c r="C390" s="37">
        <f t="shared" si="63"/>
        <v>993</v>
      </c>
      <c r="D390" s="90"/>
      <c r="E390" s="91">
        <f>C390*E8</f>
        <v>496.5</v>
      </c>
      <c r="F390" s="91">
        <f t="shared" si="69"/>
        <v>20367.5</v>
      </c>
      <c r="G390" s="92">
        <f t="shared" si="64"/>
        <v>407.35</v>
      </c>
      <c r="H390" s="90">
        <f t="shared" si="65"/>
        <v>7</v>
      </c>
      <c r="I390" s="42">
        <f t="shared" si="70"/>
        <v>7</v>
      </c>
      <c r="J390" s="90">
        <f t="shared" si="66"/>
        <v>350</v>
      </c>
      <c r="K390" s="91">
        <f t="shared" si="67"/>
        <v>20017.5</v>
      </c>
      <c r="L390" s="67">
        <f t="shared" si="71"/>
        <v>0</v>
      </c>
    </row>
    <row r="391" spans="2:12" ht="15.75" customHeight="1">
      <c r="B391" s="81">
        <f t="shared" si="68"/>
        <v>382</v>
      </c>
      <c r="C391" s="37">
        <f t="shared" si="63"/>
        <v>993</v>
      </c>
      <c r="D391" s="90"/>
      <c r="E391" s="91">
        <f>C391*E8</f>
        <v>496.5</v>
      </c>
      <c r="F391" s="91">
        <f t="shared" si="69"/>
        <v>20514</v>
      </c>
      <c r="G391" s="92">
        <f t="shared" si="64"/>
        <v>410.28</v>
      </c>
      <c r="H391" s="90">
        <f t="shared" si="65"/>
        <v>7</v>
      </c>
      <c r="I391" s="42">
        <f t="shared" si="70"/>
        <v>7</v>
      </c>
      <c r="J391" s="90">
        <f t="shared" si="66"/>
        <v>350</v>
      </c>
      <c r="K391" s="91">
        <f t="shared" si="67"/>
        <v>20164</v>
      </c>
      <c r="L391" s="67">
        <f t="shared" si="71"/>
        <v>1</v>
      </c>
    </row>
    <row r="392" spans="2:12" ht="15.75" customHeight="1">
      <c r="B392" s="81">
        <f t="shared" si="68"/>
        <v>383</v>
      </c>
      <c r="C392" s="37">
        <f t="shared" si="63"/>
        <v>994</v>
      </c>
      <c r="D392" s="90"/>
      <c r="E392" s="91">
        <f>C392*E8</f>
        <v>497</v>
      </c>
      <c r="F392" s="91">
        <f t="shared" si="69"/>
        <v>20661</v>
      </c>
      <c r="G392" s="92">
        <f t="shared" si="64"/>
        <v>413.22</v>
      </c>
      <c r="H392" s="90">
        <f t="shared" si="65"/>
        <v>6</v>
      </c>
      <c r="I392" s="42">
        <f t="shared" si="70"/>
        <v>6</v>
      </c>
      <c r="J392" s="90">
        <f t="shared" si="66"/>
        <v>300</v>
      </c>
      <c r="K392" s="91">
        <f t="shared" si="67"/>
        <v>20361</v>
      </c>
      <c r="L392" s="67">
        <f t="shared" si="71"/>
        <v>-1</v>
      </c>
    </row>
    <row r="393" spans="2:12" ht="15.75" customHeight="1">
      <c r="B393" s="81">
        <f t="shared" si="68"/>
        <v>384</v>
      </c>
      <c r="C393" s="37">
        <f t="shared" si="63"/>
        <v>993</v>
      </c>
      <c r="D393" s="90"/>
      <c r="E393" s="91">
        <f>C393*E8</f>
        <v>496.5</v>
      </c>
      <c r="F393" s="91">
        <f t="shared" si="69"/>
        <v>20857.5</v>
      </c>
      <c r="G393" s="92">
        <f t="shared" si="64"/>
        <v>417.15</v>
      </c>
      <c r="H393" s="90">
        <f t="shared" si="65"/>
        <v>7</v>
      </c>
      <c r="I393" s="42">
        <f t="shared" si="70"/>
        <v>7</v>
      </c>
      <c r="J393" s="90">
        <f t="shared" si="66"/>
        <v>350</v>
      </c>
      <c r="K393" s="91">
        <f t="shared" si="67"/>
        <v>20507.5</v>
      </c>
      <c r="L393" s="67">
        <f t="shared" si="71"/>
        <v>0</v>
      </c>
    </row>
    <row r="394" spans="2:12" ht="15.75" customHeight="1">
      <c r="B394" s="81">
        <f t="shared" si="68"/>
        <v>385</v>
      </c>
      <c r="C394" s="37">
        <f aca="true" t="shared" si="72" ref="C394:C457">C393+L393</f>
        <v>993</v>
      </c>
      <c r="D394" s="90"/>
      <c r="E394" s="91">
        <f>C394*E8</f>
        <v>496.5</v>
      </c>
      <c r="F394" s="91">
        <f t="shared" si="69"/>
        <v>21004</v>
      </c>
      <c r="G394" s="92">
        <f aca="true" t="shared" si="73" ref="G394:G457">F394/50</f>
        <v>420.08</v>
      </c>
      <c r="H394" s="90">
        <f aca="true" t="shared" si="74" ref="H394:H457">I394</f>
        <v>7</v>
      </c>
      <c r="I394" s="42">
        <f t="shared" si="70"/>
        <v>7</v>
      </c>
      <c r="J394" s="90">
        <f aca="true" t="shared" si="75" ref="J394:J457">I394*50</f>
        <v>350</v>
      </c>
      <c r="K394" s="91">
        <f aca="true" t="shared" si="76" ref="K394:K457">F394-J394</f>
        <v>20654</v>
      </c>
      <c r="L394" s="67">
        <f t="shared" si="71"/>
        <v>0</v>
      </c>
    </row>
    <row r="395" spans="2:12" ht="15.75" customHeight="1">
      <c r="B395" s="81">
        <f aca="true" t="shared" si="77" ref="B395:B458">B394+1</f>
        <v>386</v>
      </c>
      <c r="C395" s="37">
        <f t="shared" si="72"/>
        <v>993</v>
      </c>
      <c r="D395" s="90"/>
      <c r="E395" s="91">
        <f>C395*E8</f>
        <v>496.5</v>
      </c>
      <c r="F395" s="91">
        <f aca="true" t="shared" si="78" ref="F395:F458">K394+E395</f>
        <v>21150.5</v>
      </c>
      <c r="G395" s="92">
        <f t="shared" si="73"/>
        <v>423.01</v>
      </c>
      <c r="H395" s="90">
        <f t="shared" si="74"/>
        <v>7</v>
      </c>
      <c r="I395" s="42">
        <f t="shared" si="70"/>
        <v>7</v>
      </c>
      <c r="J395" s="90">
        <f t="shared" si="75"/>
        <v>350</v>
      </c>
      <c r="K395" s="91">
        <f t="shared" si="76"/>
        <v>20800.5</v>
      </c>
      <c r="L395" s="67">
        <f t="shared" si="71"/>
        <v>1</v>
      </c>
    </row>
    <row r="396" spans="2:12" ht="15.75" customHeight="1">
      <c r="B396" s="81">
        <f t="shared" si="77"/>
        <v>387</v>
      </c>
      <c r="C396" s="37">
        <f t="shared" si="72"/>
        <v>994</v>
      </c>
      <c r="D396" s="90"/>
      <c r="E396" s="91">
        <f>C396*E8</f>
        <v>497</v>
      </c>
      <c r="F396" s="91">
        <f t="shared" si="78"/>
        <v>21297.5</v>
      </c>
      <c r="G396" s="92">
        <f t="shared" si="73"/>
        <v>425.95</v>
      </c>
      <c r="H396" s="90">
        <f t="shared" si="74"/>
        <v>6</v>
      </c>
      <c r="I396" s="42">
        <f aca="true" t="shared" si="79" ref="I396:I459">IF(ROUND(G396-0.5,0)+C396&lt;=1000,ROUND(G396-0.5,0),1000-C396)</f>
        <v>6</v>
      </c>
      <c r="J396" s="90">
        <f t="shared" si="75"/>
        <v>300</v>
      </c>
      <c r="K396" s="91">
        <f t="shared" si="76"/>
        <v>20997.5</v>
      </c>
      <c r="L396" s="67">
        <f t="shared" si="71"/>
        <v>-1</v>
      </c>
    </row>
    <row r="397" spans="2:12" ht="15.75" customHeight="1">
      <c r="B397" s="81">
        <f t="shared" si="77"/>
        <v>388</v>
      </c>
      <c r="C397" s="37">
        <f t="shared" si="72"/>
        <v>993</v>
      </c>
      <c r="D397" s="90"/>
      <c r="E397" s="91">
        <f>C397*E8</f>
        <v>496.5</v>
      </c>
      <c r="F397" s="91">
        <f t="shared" si="78"/>
        <v>21494</v>
      </c>
      <c r="G397" s="92">
        <f t="shared" si="73"/>
        <v>429.88</v>
      </c>
      <c r="H397" s="90">
        <f t="shared" si="74"/>
        <v>7</v>
      </c>
      <c r="I397" s="42">
        <f t="shared" si="79"/>
        <v>7</v>
      </c>
      <c r="J397" s="90">
        <f t="shared" si="75"/>
        <v>350</v>
      </c>
      <c r="K397" s="91">
        <f t="shared" si="76"/>
        <v>21144</v>
      </c>
      <c r="L397" s="67">
        <f t="shared" si="71"/>
        <v>0</v>
      </c>
    </row>
    <row r="398" spans="2:12" ht="15.75" customHeight="1">
      <c r="B398" s="81">
        <f t="shared" si="77"/>
        <v>389</v>
      </c>
      <c r="C398" s="37">
        <f t="shared" si="72"/>
        <v>993</v>
      </c>
      <c r="D398" s="90"/>
      <c r="E398" s="91">
        <f>C398*E8</f>
        <v>496.5</v>
      </c>
      <c r="F398" s="91">
        <f t="shared" si="78"/>
        <v>21640.5</v>
      </c>
      <c r="G398" s="92">
        <f t="shared" si="73"/>
        <v>432.81</v>
      </c>
      <c r="H398" s="90">
        <f t="shared" si="74"/>
        <v>7</v>
      </c>
      <c r="I398" s="42">
        <f t="shared" si="79"/>
        <v>7</v>
      </c>
      <c r="J398" s="90">
        <f t="shared" si="75"/>
        <v>350</v>
      </c>
      <c r="K398" s="91">
        <f t="shared" si="76"/>
        <v>21290.5</v>
      </c>
      <c r="L398" s="67">
        <f t="shared" si="71"/>
        <v>0</v>
      </c>
    </row>
    <row r="399" spans="2:12" ht="15.75" customHeight="1">
      <c r="B399" s="81">
        <f t="shared" si="77"/>
        <v>390</v>
      </c>
      <c r="C399" s="37">
        <f t="shared" si="72"/>
        <v>993</v>
      </c>
      <c r="D399" s="90"/>
      <c r="E399" s="91">
        <f>C399*E8+O5</f>
        <v>796.5</v>
      </c>
      <c r="F399" s="91">
        <f t="shared" si="78"/>
        <v>22087</v>
      </c>
      <c r="G399" s="92">
        <f t="shared" si="73"/>
        <v>441.74</v>
      </c>
      <c r="H399" s="90">
        <f t="shared" si="74"/>
        <v>7</v>
      </c>
      <c r="I399" s="42">
        <f t="shared" si="79"/>
        <v>7</v>
      </c>
      <c r="J399" s="90">
        <f t="shared" si="75"/>
        <v>350</v>
      </c>
      <c r="K399" s="91">
        <f t="shared" si="76"/>
        <v>21737</v>
      </c>
      <c r="L399" s="67">
        <f t="shared" si="71"/>
        <v>0</v>
      </c>
    </row>
    <row r="400" spans="2:12" ht="15.75" customHeight="1">
      <c r="B400" s="81">
        <f t="shared" si="77"/>
        <v>391</v>
      </c>
      <c r="C400" s="37">
        <f t="shared" si="72"/>
        <v>993</v>
      </c>
      <c r="D400" s="90"/>
      <c r="E400" s="91">
        <f>C400*E8</f>
        <v>496.5</v>
      </c>
      <c r="F400" s="91">
        <f t="shared" si="78"/>
        <v>22233.5</v>
      </c>
      <c r="G400" s="92">
        <f t="shared" si="73"/>
        <v>444.67</v>
      </c>
      <c r="H400" s="90">
        <f t="shared" si="74"/>
        <v>7</v>
      </c>
      <c r="I400" s="42">
        <f t="shared" si="79"/>
        <v>7</v>
      </c>
      <c r="J400" s="90">
        <f t="shared" si="75"/>
        <v>350</v>
      </c>
      <c r="K400" s="91">
        <f t="shared" si="76"/>
        <v>21883.5</v>
      </c>
      <c r="L400" s="67">
        <f t="shared" si="71"/>
        <v>-6</v>
      </c>
    </row>
    <row r="401" spans="2:12" ht="15.75" customHeight="1">
      <c r="B401" s="81">
        <f t="shared" si="77"/>
        <v>392</v>
      </c>
      <c r="C401" s="37">
        <f t="shared" si="72"/>
        <v>987</v>
      </c>
      <c r="D401" s="90"/>
      <c r="E401" s="91">
        <f>C401*E8</f>
        <v>493.5</v>
      </c>
      <c r="F401" s="91">
        <f t="shared" si="78"/>
        <v>22377</v>
      </c>
      <c r="G401" s="92">
        <f t="shared" si="73"/>
        <v>447.54</v>
      </c>
      <c r="H401" s="90">
        <f t="shared" si="74"/>
        <v>13</v>
      </c>
      <c r="I401" s="42">
        <f t="shared" si="79"/>
        <v>13</v>
      </c>
      <c r="J401" s="90">
        <f t="shared" si="75"/>
        <v>650</v>
      </c>
      <c r="K401" s="91">
        <f t="shared" si="76"/>
        <v>21727</v>
      </c>
      <c r="L401" s="67">
        <f t="shared" si="71"/>
        <v>6</v>
      </c>
    </row>
    <row r="402" spans="2:12" ht="15.75" customHeight="1">
      <c r="B402" s="81">
        <f t="shared" si="77"/>
        <v>393</v>
      </c>
      <c r="C402" s="37">
        <f t="shared" si="72"/>
        <v>993</v>
      </c>
      <c r="D402" s="90"/>
      <c r="E402" s="91">
        <f>C402*E8</f>
        <v>496.5</v>
      </c>
      <c r="F402" s="91">
        <f t="shared" si="78"/>
        <v>22223.5</v>
      </c>
      <c r="G402" s="92">
        <f t="shared" si="73"/>
        <v>444.47</v>
      </c>
      <c r="H402" s="90">
        <f t="shared" si="74"/>
        <v>7</v>
      </c>
      <c r="I402" s="42">
        <f t="shared" si="79"/>
        <v>7</v>
      </c>
      <c r="J402" s="90">
        <f t="shared" si="75"/>
        <v>350</v>
      </c>
      <c r="K402" s="91">
        <f t="shared" si="76"/>
        <v>21873.5</v>
      </c>
      <c r="L402" s="67">
        <f t="shared" si="71"/>
        <v>-1</v>
      </c>
    </row>
    <row r="403" spans="2:12" ht="15.75" customHeight="1">
      <c r="B403" s="81">
        <f t="shared" si="77"/>
        <v>394</v>
      </c>
      <c r="C403" s="37">
        <f t="shared" si="72"/>
        <v>992</v>
      </c>
      <c r="D403" s="90"/>
      <c r="E403" s="91">
        <f>C403*E8</f>
        <v>496</v>
      </c>
      <c r="F403" s="91">
        <f t="shared" si="78"/>
        <v>22369.5</v>
      </c>
      <c r="G403" s="92">
        <f t="shared" si="73"/>
        <v>447.39</v>
      </c>
      <c r="H403" s="90">
        <f t="shared" si="74"/>
        <v>8</v>
      </c>
      <c r="I403" s="42">
        <f t="shared" si="79"/>
        <v>8</v>
      </c>
      <c r="J403" s="90">
        <f t="shared" si="75"/>
        <v>400</v>
      </c>
      <c r="K403" s="91">
        <f t="shared" si="76"/>
        <v>21969.5</v>
      </c>
      <c r="L403" s="67">
        <f t="shared" si="71"/>
        <v>1</v>
      </c>
    </row>
    <row r="404" spans="2:12" ht="15.75" customHeight="1">
      <c r="B404" s="81">
        <f t="shared" si="77"/>
        <v>395</v>
      </c>
      <c r="C404" s="37">
        <f t="shared" si="72"/>
        <v>993</v>
      </c>
      <c r="D404" s="90"/>
      <c r="E404" s="91">
        <f>C404*E8</f>
        <v>496.5</v>
      </c>
      <c r="F404" s="91">
        <f t="shared" si="78"/>
        <v>22466</v>
      </c>
      <c r="G404" s="92">
        <f t="shared" si="73"/>
        <v>449.32</v>
      </c>
      <c r="H404" s="90">
        <f t="shared" si="74"/>
        <v>7</v>
      </c>
      <c r="I404" s="42">
        <f t="shared" si="79"/>
        <v>7</v>
      </c>
      <c r="J404" s="90">
        <f t="shared" si="75"/>
        <v>350</v>
      </c>
      <c r="K404" s="91">
        <f t="shared" si="76"/>
        <v>22116</v>
      </c>
      <c r="L404" s="67">
        <f t="shared" si="71"/>
        <v>0</v>
      </c>
    </row>
    <row r="405" spans="2:12" ht="15.75" customHeight="1">
      <c r="B405" s="81">
        <f t="shared" si="77"/>
        <v>396</v>
      </c>
      <c r="C405" s="37">
        <f t="shared" si="72"/>
        <v>993</v>
      </c>
      <c r="D405" s="90"/>
      <c r="E405" s="91">
        <f>C405*E8</f>
        <v>496.5</v>
      </c>
      <c r="F405" s="91">
        <f t="shared" si="78"/>
        <v>22612.5</v>
      </c>
      <c r="G405" s="92">
        <f t="shared" si="73"/>
        <v>452.25</v>
      </c>
      <c r="H405" s="90">
        <f t="shared" si="74"/>
        <v>7</v>
      </c>
      <c r="I405" s="42">
        <f t="shared" si="79"/>
        <v>7</v>
      </c>
      <c r="J405" s="90">
        <f t="shared" si="75"/>
        <v>350</v>
      </c>
      <c r="K405" s="91">
        <f t="shared" si="76"/>
        <v>22262.5</v>
      </c>
      <c r="L405" s="67">
        <f t="shared" si="71"/>
        <v>0</v>
      </c>
    </row>
    <row r="406" spans="2:12" ht="15.75" customHeight="1">
      <c r="B406" s="81">
        <f t="shared" si="77"/>
        <v>397</v>
      </c>
      <c r="C406" s="37">
        <f t="shared" si="72"/>
        <v>993</v>
      </c>
      <c r="D406" s="90"/>
      <c r="E406" s="91">
        <f>C406*E8</f>
        <v>496.5</v>
      </c>
      <c r="F406" s="91">
        <f t="shared" si="78"/>
        <v>22759</v>
      </c>
      <c r="G406" s="92">
        <f t="shared" si="73"/>
        <v>455.18</v>
      </c>
      <c r="H406" s="90">
        <f t="shared" si="74"/>
        <v>7</v>
      </c>
      <c r="I406" s="42">
        <f t="shared" si="79"/>
        <v>7</v>
      </c>
      <c r="J406" s="90">
        <f t="shared" si="75"/>
        <v>350</v>
      </c>
      <c r="K406" s="91">
        <f t="shared" si="76"/>
        <v>22409</v>
      </c>
      <c r="L406" s="67">
        <f t="shared" si="71"/>
        <v>0</v>
      </c>
    </row>
    <row r="407" spans="2:12" ht="15.75" customHeight="1">
      <c r="B407" s="81">
        <f t="shared" si="77"/>
        <v>398</v>
      </c>
      <c r="C407" s="37">
        <f t="shared" si="72"/>
        <v>993</v>
      </c>
      <c r="D407" s="90"/>
      <c r="E407" s="91">
        <f>C407*E8</f>
        <v>496.5</v>
      </c>
      <c r="F407" s="91">
        <f t="shared" si="78"/>
        <v>22905.5</v>
      </c>
      <c r="G407" s="92">
        <f t="shared" si="73"/>
        <v>458.11</v>
      </c>
      <c r="H407" s="90">
        <f t="shared" si="74"/>
        <v>7</v>
      </c>
      <c r="I407" s="42">
        <f t="shared" si="79"/>
        <v>7</v>
      </c>
      <c r="J407" s="90">
        <f t="shared" si="75"/>
        <v>350</v>
      </c>
      <c r="K407" s="91">
        <f t="shared" si="76"/>
        <v>22555.5</v>
      </c>
      <c r="L407" s="67">
        <f t="shared" si="71"/>
        <v>-1</v>
      </c>
    </row>
    <row r="408" spans="2:12" ht="15.75" customHeight="1">
      <c r="B408" s="81">
        <f t="shared" si="77"/>
        <v>399</v>
      </c>
      <c r="C408" s="37">
        <f t="shared" si="72"/>
        <v>992</v>
      </c>
      <c r="D408" s="90"/>
      <c r="E408" s="91">
        <f>C408*E8</f>
        <v>496</v>
      </c>
      <c r="F408" s="91">
        <f t="shared" si="78"/>
        <v>23051.5</v>
      </c>
      <c r="G408" s="92">
        <f t="shared" si="73"/>
        <v>461.03</v>
      </c>
      <c r="H408" s="90">
        <f t="shared" si="74"/>
        <v>8</v>
      </c>
      <c r="I408" s="42">
        <f t="shared" si="79"/>
        <v>8</v>
      </c>
      <c r="J408" s="90">
        <f t="shared" si="75"/>
        <v>400</v>
      </c>
      <c r="K408" s="91">
        <f t="shared" si="76"/>
        <v>22651.5</v>
      </c>
      <c r="L408" s="67">
        <f t="shared" si="71"/>
        <v>1</v>
      </c>
    </row>
    <row r="409" spans="2:12" ht="15.75" customHeight="1">
      <c r="B409" s="81">
        <f t="shared" si="77"/>
        <v>400</v>
      </c>
      <c r="C409" s="37">
        <f t="shared" si="72"/>
        <v>993</v>
      </c>
      <c r="D409" s="90"/>
      <c r="E409" s="91">
        <f>C409*E8</f>
        <v>496.5</v>
      </c>
      <c r="F409" s="91">
        <f t="shared" si="78"/>
        <v>23148</v>
      </c>
      <c r="G409" s="92">
        <f t="shared" si="73"/>
        <v>462.96</v>
      </c>
      <c r="H409" s="90">
        <f t="shared" si="74"/>
        <v>7</v>
      </c>
      <c r="I409" s="42">
        <f t="shared" si="79"/>
        <v>7</v>
      </c>
      <c r="J409" s="90">
        <f t="shared" si="75"/>
        <v>350</v>
      </c>
      <c r="K409" s="91">
        <f t="shared" si="76"/>
        <v>22798</v>
      </c>
      <c r="L409" s="67">
        <f t="shared" si="71"/>
        <v>-1</v>
      </c>
    </row>
    <row r="410" spans="2:12" ht="15.75" customHeight="1">
      <c r="B410" s="81">
        <f t="shared" si="77"/>
        <v>401</v>
      </c>
      <c r="C410" s="37">
        <f t="shared" si="72"/>
        <v>992</v>
      </c>
      <c r="D410" s="90"/>
      <c r="E410" s="91">
        <f>C410*E8</f>
        <v>496</v>
      </c>
      <c r="F410" s="91">
        <f t="shared" si="78"/>
        <v>23294</v>
      </c>
      <c r="G410" s="92">
        <f t="shared" si="73"/>
        <v>465.88</v>
      </c>
      <c r="H410" s="90">
        <f t="shared" si="74"/>
        <v>8</v>
      </c>
      <c r="I410" s="42">
        <f t="shared" si="79"/>
        <v>8</v>
      </c>
      <c r="J410" s="90">
        <f t="shared" si="75"/>
        <v>400</v>
      </c>
      <c r="K410" s="91">
        <f t="shared" si="76"/>
        <v>22894</v>
      </c>
      <c r="L410" s="67">
        <f t="shared" si="71"/>
        <v>1</v>
      </c>
    </row>
    <row r="411" spans="2:12" ht="15.75" customHeight="1">
      <c r="B411" s="81">
        <f t="shared" si="77"/>
        <v>402</v>
      </c>
      <c r="C411" s="37">
        <f t="shared" si="72"/>
        <v>993</v>
      </c>
      <c r="D411" s="90"/>
      <c r="E411" s="91">
        <f>C411*E8</f>
        <v>496.5</v>
      </c>
      <c r="F411" s="91">
        <f t="shared" si="78"/>
        <v>23390.5</v>
      </c>
      <c r="G411" s="92">
        <f t="shared" si="73"/>
        <v>467.81</v>
      </c>
      <c r="H411" s="90">
        <f t="shared" si="74"/>
        <v>7</v>
      </c>
      <c r="I411" s="42">
        <f t="shared" si="79"/>
        <v>7</v>
      </c>
      <c r="J411" s="90">
        <f t="shared" si="75"/>
        <v>350</v>
      </c>
      <c r="K411" s="91">
        <f t="shared" si="76"/>
        <v>23040.5</v>
      </c>
      <c r="L411" s="67">
        <f t="shared" si="71"/>
        <v>-1</v>
      </c>
    </row>
    <row r="412" spans="2:12" ht="15.75" customHeight="1">
      <c r="B412" s="81">
        <f t="shared" si="77"/>
        <v>403</v>
      </c>
      <c r="C412" s="37">
        <f t="shared" si="72"/>
        <v>992</v>
      </c>
      <c r="D412" s="90"/>
      <c r="E412" s="91">
        <f>C412*E8</f>
        <v>496</v>
      </c>
      <c r="F412" s="91">
        <f t="shared" si="78"/>
        <v>23536.5</v>
      </c>
      <c r="G412" s="92">
        <f t="shared" si="73"/>
        <v>470.73</v>
      </c>
      <c r="H412" s="90">
        <f t="shared" si="74"/>
        <v>8</v>
      </c>
      <c r="I412" s="42">
        <f t="shared" si="79"/>
        <v>8</v>
      </c>
      <c r="J412" s="90">
        <f t="shared" si="75"/>
        <v>400</v>
      </c>
      <c r="K412" s="91">
        <f t="shared" si="76"/>
        <v>23136.5</v>
      </c>
      <c r="L412" s="67">
        <f t="shared" si="71"/>
        <v>1</v>
      </c>
    </row>
    <row r="413" spans="2:12" ht="15.75" customHeight="1">
      <c r="B413" s="81">
        <f t="shared" si="77"/>
        <v>404</v>
      </c>
      <c r="C413" s="37">
        <f t="shared" si="72"/>
        <v>993</v>
      </c>
      <c r="D413" s="90"/>
      <c r="E413" s="91">
        <f>C413*E8</f>
        <v>496.5</v>
      </c>
      <c r="F413" s="91">
        <f t="shared" si="78"/>
        <v>23633</v>
      </c>
      <c r="G413" s="92">
        <f t="shared" si="73"/>
        <v>472.66</v>
      </c>
      <c r="H413" s="90">
        <f t="shared" si="74"/>
        <v>7</v>
      </c>
      <c r="I413" s="42">
        <f t="shared" si="79"/>
        <v>7</v>
      </c>
      <c r="J413" s="90">
        <f t="shared" si="75"/>
        <v>350</v>
      </c>
      <c r="K413" s="91">
        <f t="shared" si="76"/>
        <v>23283</v>
      </c>
      <c r="L413" s="67">
        <f t="shared" si="71"/>
        <v>-1</v>
      </c>
    </row>
    <row r="414" spans="2:12" ht="15.75" customHeight="1">
      <c r="B414" s="81">
        <f t="shared" si="77"/>
        <v>405</v>
      </c>
      <c r="C414" s="37">
        <f t="shared" si="72"/>
        <v>992</v>
      </c>
      <c r="D414" s="90"/>
      <c r="E414" s="91">
        <f>C414*E8+O5</f>
        <v>796</v>
      </c>
      <c r="F414" s="91">
        <f t="shared" si="78"/>
        <v>24079</v>
      </c>
      <c r="G414" s="92">
        <f t="shared" si="73"/>
        <v>481.58</v>
      </c>
      <c r="H414" s="90">
        <f t="shared" si="74"/>
        <v>8</v>
      </c>
      <c r="I414" s="42">
        <f t="shared" si="79"/>
        <v>8</v>
      </c>
      <c r="J414" s="90">
        <f t="shared" si="75"/>
        <v>400</v>
      </c>
      <c r="K414" s="91">
        <f t="shared" si="76"/>
        <v>23679</v>
      </c>
      <c r="L414" s="67">
        <f t="shared" si="71"/>
        <v>1</v>
      </c>
    </row>
    <row r="415" spans="2:12" ht="15.75" customHeight="1">
      <c r="B415" s="81">
        <f t="shared" si="77"/>
        <v>406</v>
      </c>
      <c r="C415" s="37">
        <f t="shared" si="72"/>
        <v>993</v>
      </c>
      <c r="D415" s="90"/>
      <c r="E415" s="91">
        <f>C415*E8</f>
        <v>496.5</v>
      </c>
      <c r="F415" s="91">
        <f t="shared" si="78"/>
        <v>24175.5</v>
      </c>
      <c r="G415" s="92">
        <f t="shared" si="73"/>
        <v>483.51</v>
      </c>
      <c r="H415" s="90">
        <f t="shared" si="74"/>
        <v>7</v>
      </c>
      <c r="I415" s="42">
        <f t="shared" si="79"/>
        <v>7</v>
      </c>
      <c r="J415" s="90">
        <f t="shared" si="75"/>
        <v>350</v>
      </c>
      <c r="K415" s="91">
        <f t="shared" si="76"/>
        <v>23825.5</v>
      </c>
      <c r="L415" s="67">
        <f t="shared" si="71"/>
        <v>-7</v>
      </c>
    </row>
    <row r="416" spans="2:12" ht="15.75" customHeight="1">
      <c r="B416" s="81">
        <f t="shared" si="77"/>
        <v>407</v>
      </c>
      <c r="C416" s="37">
        <f t="shared" si="72"/>
        <v>986</v>
      </c>
      <c r="D416" s="90"/>
      <c r="E416" s="91">
        <f>C416*E8</f>
        <v>493</v>
      </c>
      <c r="F416" s="91">
        <f t="shared" si="78"/>
        <v>24318.5</v>
      </c>
      <c r="G416" s="92">
        <f t="shared" si="73"/>
        <v>486.37</v>
      </c>
      <c r="H416" s="90">
        <f t="shared" si="74"/>
        <v>14</v>
      </c>
      <c r="I416" s="42">
        <f t="shared" si="79"/>
        <v>14</v>
      </c>
      <c r="J416" s="90">
        <f t="shared" si="75"/>
        <v>700</v>
      </c>
      <c r="K416" s="91">
        <f t="shared" si="76"/>
        <v>23618.5</v>
      </c>
      <c r="L416" s="67">
        <f t="shared" si="71"/>
        <v>6</v>
      </c>
    </row>
    <row r="417" spans="2:12" ht="15.75" customHeight="1">
      <c r="B417" s="81">
        <f t="shared" si="77"/>
        <v>408</v>
      </c>
      <c r="C417" s="37">
        <f t="shared" si="72"/>
        <v>992</v>
      </c>
      <c r="D417" s="90"/>
      <c r="E417" s="91">
        <f>C417*E8</f>
        <v>496</v>
      </c>
      <c r="F417" s="91">
        <f t="shared" si="78"/>
        <v>24114.5</v>
      </c>
      <c r="G417" s="92">
        <f t="shared" si="73"/>
        <v>482.29</v>
      </c>
      <c r="H417" s="90">
        <f t="shared" si="74"/>
        <v>8</v>
      </c>
      <c r="I417" s="42">
        <f t="shared" si="79"/>
        <v>8</v>
      </c>
      <c r="J417" s="90">
        <f t="shared" si="75"/>
        <v>400</v>
      </c>
      <c r="K417" s="91">
        <f t="shared" si="76"/>
        <v>23714.5</v>
      </c>
      <c r="L417" s="67">
        <f aca="true" t="shared" si="80" ref="L417:L480">-I266+I417</f>
        <v>0</v>
      </c>
    </row>
    <row r="418" spans="2:12" ht="15.75" customHeight="1">
      <c r="B418" s="81">
        <f t="shared" si="77"/>
        <v>409</v>
      </c>
      <c r="C418" s="37">
        <f t="shared" si="72"/>
        <v>992</v>
      </c>
      <c r="D418" s="90"/>
      <c r="E418" s="91">
        <f>C418*E8</f>
        <v>496</v>
      </c>
      <c r="F418" s="91">
        <f t="shared" si="78"/>
        <v>24210.5</v>
      </c>
      <c r="G418" s="92">
        <f t="shared" si="73"/>
        <v>484.21</v>
      </c>
      <c r="H418" s="90">
        <f t="shared" si="74"/>
        <v>8</v>
      </c>
      <c r="I418" s="42">
        <f t="shared" si="79"/>
        <v>8</v>
      </c>
      <c r="J418" s="90">
        <f t="shared" si="75"/>
        <v>400</v>
      </c>
      <c r="K418" s="91">
        <f t="shared" si="76"/>
        <v>23810.5</v>
      </c>
      <c r="L418" s="67">
        <f t="shared" si="80"/>
        <v>1</v>
      </c>
    </row>
    <row r="419" spans="2:12" ht="15.75" customHeight="1">
      <c r="B419" s="81">
        <f t="shared" si="77"/>
        <v>410</v>
      </c>
      <c r="C419" s="37">
        <f t="shared" si="72"/>
        <v>993</v>
      </c>
      <c r="D419" s="90"/>
      <c r="E419" s="91">
        <f>C419*E8</f>
        <v>496.5</v>
      </c>
      <c r="F419" s="91">
        <f t="shared" si="78"/>
        <v>24307</v>
      </c>
      <c r="G419" s="92">
        <f t="shared" si="73"/>
        <v>486.14</v>
      </c>
      <c r="H419" s="90">
        <f t="shared" si="74"/>
        <v>7</v>
      </c>
      <c r="I419" s="42">
        <f t="shared" si="79"/>
        <v>7</v>
      </c>
      <c r="J419" s="90">
        <f t="shared" si="75"/>
        <v>350</v>
      </c>
      <c r="K419" s="91">
        <f t="shared" si="76"/>
        <v>23957</v>
      </c>
      <c r="L419" s="67">
        <f t="shared" si="80"/>
        <v>-1</v>
      </c>
    </row>
    <row r="420" spans="2:12" ht="15.75" customHeight="1">
      <c r="B420" s="81">
        <f t="shared" si="77"/>
        <v>411</v>
      </c>
      <c r="C420" s="37">
        <f t="shared" si="72"/>
        <v>992</v>
      </c>
      <c r="D420" s="90"/>
      <c r="E420" s="91">
        <f>C420*E8</f>
        <v>496</v>
      </c>
      <c r="F420" s="91">
        <f t="shared" si="78"/>
        <v>24453</v>
      </c>
      <c r="G420" s="92">
        <f t="shared" si="73"/>
        <v>489.06</v>
      </c>
      <c r="H420" s="90">
        <f t="shared" si="74"/>
        <v>8</v>
      </c>
      <c r="I420" s="42">
        <f t="shared" si="79"/>
        <v>8</v>
      </c>
      <c r="J420" s="90">
        <f t="shared" si="75"/>
        <v>400</v>
      </c>
      <c r="K420" s="91">
        <f t="shared" si="76"/>
        <v>24053</v>
      </c>
      <c r="L420" s="67">
        <f t="shared" si="80"/>
        <v>0</v>
      </c>
    </row>
    <row r="421" spans="2:12" ht="15.75" customHeight="1">
      <c r="B421" s="81">
        <f t="shared" si="77"/>
        <v>412</v>
      </c>
      <c r="C421" s="37">
        <f t="shared" si="72"/>
        <v>992</v>
      </c>
      <c r="D421" s="90"/>
      <c r="E421" s="91">
        <f>C421*E8</f>
        <v>496</v>
      </c>
      <c r="F421" s="91">
        <f t="shared" si="78"/>
        <v>24549</v>
      </c>
      <c r="G421" s="92">
        <f t="shared" si="73"/>
        <v>490.98</v>
      </c>
      <c r="H421" s="90">
        <f t="shared" si="74"/>
        <v>8</v>
      </c>
      <c r="I421" s="42">
        <f t="shared" si="79"/>
        <v>8</v>
      </c>
      <c r="J421" s="90">
        <f t="shared" si="75"/>
        <v>400</v>
      </c>
      <c r="K421" s="91">
        <f t="shared" si="76"/>
        <v>24149</v>
      </c>
      <c r="L421" s="67">
        <f t="shared" si="80"/>
        <v>0</v>
      </c>
    </row>
    <row r="422" spans="2:12" ht="15.75" customHeight="1">
      <c r="B422" s="81">
        <f t="shared" si="77"/>
        <v>413</v>
      </c>
      <c r="C422" s="37">
        <f t="shared" si="72"/>
        <v>992</v>
      </c>
      <c r="D422" s="90"/>
      <c r="E422" s="91">
        <f>C422*E8</f>
        <v>496</v>
      </c>
      <c r="F422" s="91">
        <f t="shared" si="78"/>
        <v>24645</v>
      </c>
      <c r="G422" s="92">
        <f t="shared" si="73"/>
        <v>492.9</v>
      </c>
      <c r="H422" s="90">
        <f t="shared" si="74"/>
        <v>8</v>
      </c>
      <c r="I422" s="42">
        <f t="shared" si="79"/>
        <v>8</v>
      </c>
      <c r="J422" s="90">
        <f t="shared" si="75"/>
        <v>400</v>
      </c>
      <c r="K422" s="91">
        <f t="shared" si="76"/>
        <v>24245</v>
      </c>
      <c r="L422" s="67">
        <f t="shared" si="80"/>
        <v>0</v>
      </c>
    </row>
    <row r="423" spans="2:12" ht="15.75" customHeight="1">
      <c r="B423" s="81">
        <f t="shared" si="77"/>
        <v>414</v>
      </c>
      <c r="C423" s="37">
        <f t="shared" si="72"/>
        <v>992</v>
      </c>
      <c r="D423" s="90"/>
      <c r="E423" s="91">
        <f>C423*E8</f>
        <v>496</v>
      </c>
      <c r="F423" s="91">
        <f t="shared" si="78"/>
        <v>24741</v>
      </c>
      <c r="G423" s="92">
        <f t="shared" si="73"/>
        <v>494.82</v>
      </c>
      <c r="H423" s="90">
        <f t="shared" si="74"/>
        <v>8</v>
      </c>
      <c r="I423" s="42">
        <f t="shared" si="79"/>
        <v>8</v>
      </c>
      <c r="J423" s="90">
        <f t="shared" si="75"/>
        <v>400</v>
      </c>
      <c r="K423" s="91">
        <f t="shared" si="76"/>
        <v>24341</v>
      </c>
      <c r="L423" s="67">
        <f t="shared" si="80"/>
        <v>0</v>
      </c>
    </row>
    <row r="424" spans="2:12" ht="15.75" customHeight="1">
      <c r="B424" s="81">
        <f t="shared" si="77"/>
        <v>415</v>
      </c>
      <c r="C424" s="37">
        <f t="shared" si="72"/>
        <v>992</v>
      </c>
      <c r="D424" s="90"/>
      <c r="E424" s="91">
        <f>C424*E8</f>
        <v>496</v>
      </c>
      <c r="F424" s="91">
        <f t="shared" si="78"/>
        <v>24837</v>
      </c>
      <c r="G424" s="92">
        <f t="shared" si="73"/>
        <v>496.74</v>
      </c>
      <c r="H424" s="90">
        <f t="shared" si="74"/>
        <v>8</v>
      </c>
      <c r="I424" s="42">
        <f t="shared" si="79"/>
        <v>8</v>
      </c>
      <c r="J424" s="90">
        <f t="shared" si="75"/>
        <v>400</v>
      </c>
      <c r="K424" s="91">
        <f t="shared" si="76"/>
        <v>24437</v>
      </c>
      <c r="L424" s="67">
        <f t="shared" si="80"/>
        <v>0</v>
      </c>
    </row>
    <row r="425" spans="2:12" ht="15.75" customHeight="1">
      <c r="B425" s="81">
        <f t="shared" si="77"/>
        <v>416</v>
      </c>
      <c r="C425" s="37">
        <f t="shared" si="72"/>
        <v>992</v>
      </c>
      <c r="D425" s="90"/>
      <c r="E425" s="91">
        <f>C425*E8</f>
        <v>496</v>
      </c>
      <c r="F425" s="91">
        <f t="shared" si="78"/>
        <v>24933</v>
      </c>
      <c r="G425" s="92">
        <f t="shared" si="73"/>
        <v>498.66</v>
      </c>
      <c r="H425" s="90">
        <f t="shared" si="74"/>
        <v>8</v>
      </c>
      <c r="I425" s="42">
        <f t="shared" si="79"/>
        <v>8</v>
      </c>
      <c r="J425" s="90">
        <f t="shared" si="75"/>
        <v>400</v>
      </c>
      <c r="K425" s="91">
        <f t="shared" si="76"/>
        <v>24533</v>
      </c>
      <c r="L425" s="67">
        <f t="shared" si="80"/>
        <v>0</v>
      </c>
    </row>
    <row r="426" spans="2:12" ht="15.75" customHeight="1">
      <c r="B426" s="81">
        <f t="shared" si="77"/>
        <v>417</v>
      </c>
      <c r="C426" s="37">
        <f t="shared" si="72"/>
        <v>992</v>
      </c>
      <c r="D426" s="90"/>
      <c r="E426" s="91">
        <f>C426*E8</f>
        <v>496</v>
      </c>
      <c r="F426" s="91">
        <f t="shared" si="78"/>
        <v>25029</v>
      </c>
      <c r="G426" s="92">
        <f t="shared" si="73"/>
        <v>500.58</v>
      </c>
      <c r="H426" s="90">
        <f t="shared" si="74"/>
        <v>8</v>
      </c>
      <c r="I426" s="42">
        <f t="shared" si="79"/>
        <v>8</v>
      </c>
      <c r="J426" s="90">
        <f t="shared" si="75"/>
        <v>400</v>
      </c>
      <c r="K426" s="91">
        <f t="shared" si="76"/>
        <v>24629</v>
      </c>
      <c r="L426" s="67">
        <f t="shared" si="80"/>
        <v>-1</v>
      </c>
    </row>
    <row r="427" spans="2:12" ht="15.75" customHeight="1">
      <c r="B427" s="81">
        <f t="shared" si="77"/>
        <v>418</v>
      </c>
      <c r="C427" s="37">
        <f t="shared" si="72"/>
        <v>991</v>
      </c>
      <c r="D427" s="90"/>
      <c r="E427" s="91">
        <f>C427*E8</f>
        <v>495.5</v>
      </c>
      <c r="F427" s="91">
        <f t="shared" si="78"/>
        <v>25124.5</v>
      </c>
      <c r="G427" s="92">
        <f t="shared" si="73"/>
        <v>502.49</v>
      </c>
      <c r="H427" s="90">
        <f t="shared" si="74"/>
        <v>9</v>
      </c>
      <c r="I427" s="42">
        <f t="shared" si="79"/>
        <v>9</v>
      </c>
      <c r="J427" s="90">
        <f t="shared" si="75"/>
        <v>450</v>
      </c>
      <c r="K427" s="91">
        <f t="shared" si="76"/>
        <v>24674.5</v>
      </c>
      <c r="L427" s="67">
        <f t="shared" si="80"/>
        <v>1</v>
      </c>
    </row>
    <row r="428" spans="2:12" ht="15.75" customHeight="1">
      <c r="B428" s="81">
        <f t="shared" si="77"/>
        <v>419</v>
      </c>
      <c r="C428" s="37">
        <f t="shared" si="72"/>
        <v>992</v>
      </c>
      <c r="D428" s="90"/>
      <c r="E428" s="91">
        <f>C428*E8</f>
        <v>496</v>
      </c>
      <c r="F428" s="91">
        <f t="shared" si="78"/>
        <v>25170.5</v>
      </c>
      <c r="G428" s="92">
        <f t="shared" si="73"/>
        <v>503.41</v>
      </c>
      <c r="H428" s="90">
        <f t="shared" si="74"/>
        <v>8</v>
      </c>
      <c r="I428" s="42">
        <f t="shared" si="79"/>
        <v>8</v>
      </c>
      <c r="J428" s="90">
        <f t="shared" si="75"/>
        <v>400</v>
      </c>
      <c r="K428" s="91">
        <f t="shared" si="76"/>
        <v>24770.5</v>
      </c>
      <c r="L428" s="67">
        <f t="shared" si="80"/>
        <v>0</v>
      </c>
    </row>
    <row r="429" spans="2:12" ht="15.75" customHeight="1">
      <c r="B429" s="81">
        <f t="shared" si="77"/>
        <v>420</v>
      </c>
      <c r="C429" s="37">
        <f t="shared" si="72"/>
        <v>992</v>
      </c>
      <c r="D429" s="90"/>
      <c r="E429" s="91">
        <f>C429*E8+O5</f>
        <v>796</v>
      </c>
      <c r="F429" s="91">
        <f t="shared" si="78"/>
        <v>25566.5</v>
      </c>
      <c r="G429" s="92">
        <f t="shared" si="73"/>
        <v>511.33</v>
      </c>
      <c r="H429" s="90">
        <f t="shared" si="74"/>
        <v>8</v>
      </c>
      <c r="I429" s="42">
        <f t="shared" si="79"/>
        <v>8</v>
      </c>
      <c r="J429" s="90">
        <f t="shared" si="75"/>
        <v>400</v>
      </c>
      <c r="K429" s="91">
        <f t="shared" si="76"/>
        <v>25166.5</v>
      </c>
      <c r="L429" s="67">
        <f t="shared" si="80"/>
        <v>0</v>
      </c>
    </row>
    <row r="430" spans="2:12" ht="15.75" customHeight="1">
      <c r="B430" s="81">
        <f t="shared" si="77"/>
        <v>421</v>
      </c>
      <c r="C430" s="37">
        <f t="shared" si="72"/>
        <v>992</v>
      </c>
      <c r="D430" s="90"/>
      <c r="E430" s="91">
        <f>C430*E8</f>
        <v>496</v>
      </c>
      <c r="F430" s="91">
        <f t="shared" si="78"/>
        <v>25662.5</v>
      </c>
      <c r="G430" s="92">
        <f t="shared" si="73"/>
        <v>513.25</v>
      </c>
      <c r="H430" s="90">
        <f t="shared" si="74"/>
        <v>8</v>
      </c>
      <c r="I430" s="42">
        <f t="shared" si="79"/>
        <v>8</v>
      </c>
      <c r="J430" s="90">
        <f t="shared" si="75"/>
        <v>400</v>
      </c>
      <c r="K430" s="91">
        <f t="shared" si="76"/>
        <v>25262.5</v>
      </c>
      <c r="L430" s="67">
        <f t="shared" si="80"/>
        <v>-7</v>
      </c>
    </row>
    <row r="431" spans="2:12" ht="15.75" customHeight="1">
      <c r="B431" s="81">
        <f t="shared" si="77"/>
        <v>422</v>
      </c>
      <c r="C431" s="37">
        <f t="shared" si="72"/>
        <v>985</v>
      </c>
      <c r="D431" s="90"/>
      <c r="E431" s="91">
        <f>C431*E8</f>
        <v>492.5</v>
      </c>
      <c r="F431" s="91">
        <f t="shared" si="78"/>
        <v>25755</v>
      </c>
      <c r="G431" s="92">
        <f t="shared" si="73"/>
        <v>515.1</v>
      </c>
      <c r="H431" s="90">
        <f t="shared" si="74"/>
        <v>15</v>
      </c>
      <c r="I431" s="42">
        <f t="shared" si="79"/>
        <v>15</v>
      </c>
      <c r="J431" s="90">
        <f t="shared" si="75"/>
        <v>750</v>
      </c>
      <c r="K431" s="91">
        <f t="shared" si="76"/>
        <v>25005</v>
      </c>
      <c r="L431" s="67">
        <f t="shared" si="80"/>
        <v>7</v>
      </c>
    </row>
    <row r="432" spans="2:12" ht="15.75" customHeight="1">
      <c r="B432" s="81">
        <f t="shared" si="77"/>
        <v>423</v>
      </c>
      <c r="C432" s="37">
        <f t="shared" si="72"/>
        <v>992</v>
      </c>
      <c r="D432" s="90"/>
      <c r="E432" s="91">
        <f>C432*E8</f>
        <v>496</v>
      </c>
      <c r="F432" s="91">
        <f t="shared" si="78"/>
        <v>25501</v>
      </c>
      <c r="G432" s="92">
        <f t="shared" si="73"/>
        <v>510.02</v>
      </c>
      <c r="H432" s="90">
        <f t="shared" si="74"/>
        <v>8</v>
      </c>
      <c r="I432" s="42">
        <f t="shared" si="79"/>
        <v>8</v>
      </c>
      <c r="J432" s="90">
        <f t="shared" si="75"/>
        <v>400</v>
      </c>
      <c r="K432" s="91">
        <f t="shared" si="76"/>
        <v>25101</v>
      </c>
      <c r="L432" s="67">
        <f t="shared" si="80"/>
        <v>0</v>
      </c>
    </row>
    <row r="433" spans="2:12" ht="15.75" customHeight="1">
      <c r="B433" s="81">
        <f t="shared" si="77"/>
        <v>424</v>
      </c>
      <c r="C433" s="37">
        <f t="shared" si="72"/>
        <v>992</v>
      </c>
      <c r="D433" s="90"/>
      <c r="E433" s="91">
        <f>C433*E8</f>
        <v>496</v>
      </c>
      <c r="F433" s="91">
        <f t="shared" si="78"/>
        <v>25597</v>
      </c>
      <c r="G433" s="92">
        <f t="shared" si="73"/>
        <v>511.94</v>
      </c>
      <c r="H433" s="90">
        <f t="shared" si="74"/>
        <v>8</v>
      </c>
      <c r="I433" s="42">
        <f t="shared" si="79"/>
        <v>8</v>
      </c>
      <c r="J433" s="90">
        <f t="shared" si="75"/>
        <v>400</v>
      </c>
      <c r="K433" s="91">
        <f t="shared" si="76"/>
        <v>25197</v>
      </c>
      <c r="L433" s="67">
        <f t="shared" si="80"/>
        <v>-1</v>
      </c>
    </row>
    <row r="434" spans="2:12" ht="15.75" customHeight="1">
      <c r="B434" s="81">
        <f t="shared" si="77"/>
        <v>425</v>
      </c>
      <c r="C434" s="37">
        <f t="shared" si="72"/>
        <v>991</v>
      </c>
      <c r="D434" s="90"/>
      <c r="E434" s="91">
        <f>C434*E8</f>
        <v>495.5</v>
      </c>
      <c r="F434" s="91">
        <f t="shared" si="78"/>
        <v>25692.5</v>
      </c>
      <c r="G434" s="92">
        <f t="shared" si="73"/>
        <v>513.85</v>
      </c>
      <c r="H434" s="90">
        <f t="shared" si="74"/>
        <v>9</v>
      </c>
      <c r="I434" s="42">
        <f t="shared" si="79"/>
        <v>9</v>
      </c>
      <c r="J434" s="90">
        <f t="shared" si="75"/>
        <v>450</v>
      </c>
      <c r="K434" s="91">
        <f t="shared" si="76"/>
        <v>25242.5</v>
      </c>
      <c r="L434" s="67">
        <f t="shared" si="80"/>
        <v>1</v>
      </c>
    </row>
    <row r="435" spans="2:12" ht="15.75" customHeight="1">
      <c r="B435" s="81">
        <f t="shared" si="77"/>
        <v>426</v>
      </c>
      <c r="C435" s="37">
        <f t="shared" si="72"/>
        <v>992</v>
      </c>
      <c r="D435" s="90"/>
      <c r="E435" s="91">
        <f>C435*E8</f>
        <v>496</v>
      </c>
      <c r="F435" s="91">
        <f t="shared" si="78"/>
        <v>25738.5</v>
      </c>
      <c r="G435" s="92">
        <f t="shared" si="73"/>
        <v>514.77</v>
      </c>
      <c r="H435" s="90">
        <f t="shared" si="74"/>
        <v>8</v>
      </c>
      <c r="I435" s="42">
        <f t="shared" si="79"/>
        <v>8</v>
      </c>
      <c r="J435" s="90">
        <f t="shared" si="75"/>
        <v>400</v>
      </c>
      <c r="K435" s="91">
        <f t="shared" si="76"/>
        <v>25338.5</v>
      </c>
      <c r="L435" s="67">
        <f t="shared" si="80"/>
        <v>-1</v>
      </c>
    </row>
    <row r="436" spans="2:12" ht="15.75" customHeight="1">
      <c r="B436" s="81">
        <f t="shared" si="77"/>
        <v>427</v>
      </c>
      <c r="C436" s="37">
        <f t="shared" si="72"/>
        <v>991</v>
      </c>
      <c r="D436" s="90"/>
      <c r="E436" s="91">
        <f>C436*E8</f>
        <v>495.5</v>
      </c>
      <c r="F436" s="91">
        <f t="shared" si="78"/>
        <v>25834</v>
      </c>
      <c r="G436" s="92">
        <f t="shared" si="73"/>
        <v>516.68</v>
      </c>
      <c r="H436" s="90">
        <f t="shared" si="74"/>
        <v>9</v>
      </c>
      <c r="I436" s="42">
        <f t="shared" si="79"/>
        <v>9</v>
      </c>
      <c r="J436" s="90">
        <f t="shared" si="75"/>
        <v>450</v>
      </c>
      <c r="K436" s="91">
        <f t="shared" si="76"/>
        <v>25384</v>
      </c>
      <c r="L436" s="67">
        <f t="shared" si="80"/>
        <v>0</v>
      </c>
    </row>
    <row r="437" spans="2:12" ht="15.75" customHeight="1">
      <c r="B437" s="81">
        <f t="shared" si="77"/>
        <v>428</v>
      </c>
      <c r="C437" s="37">
        <f t="shared" si="72"/>
        <v>991</v>
      </c>
      <c r="D437" s="90"/>
      <c r="E437" s="91">
        <f>C437*E8</f>
        <v>495.5</v>
      </c>
      <c r="F437" s="91">
        <f t="shared" si="78"/>
        <v>25879.5</v>
      </c>
      <c r="G437" s="92">
        <f t="shared" si="73"/>
        <v>517.59</v>
      </c>
      <c r="H437" s="90">
        <f t="shared" si="74"/>
        <v>9</v>
      </c>
      <c r="I437" s="42">
        <f t="shared" si="79"/>
        <v>9</v>
      </c>
      <c r="J437" s="90">
        <f t="shared" si="75"/>
        <v>450</v>
      </c>
      <c r="K437" s="91">
        <f t="shared" si="76"/>
        <v>25429.5</v>
      </c>
      <c r="L437" s="67">
        <f t="shared" si="80"/>
        <v>1</v>
      </c>
    </row>
    <row r="438" spans="2:12" ht="15.75" customHeight="1">
      <c r="B438" s="81">
        <f t="shared" si="77"/>
        <v>429</v>
      </c>
      <c r="C438" s="37">
        <f t="shared" si="72"/>
        <v>992</v>
      </c>
      <c r="D438" s="90"/>
      <c r="E438" s="91">
        <f>C438*E8</f>
        <v>496</v>
      </c>
      <c r="F438" s="91">
        <f t="shared" si="78"/>
        <v>25925.5</v>
      </c>
      <c r="G438" s="92">
        <f t="shared" si="73"/>
        <v>518.51</v>
      </c>
      <c r="H438" s="90">
        <f t="shared" si="74"/>
        <v>8</v>
      </c>
      <c r="I438" s="42">
        <f t="shared" si="79"/>
        <v>8</v>
      </c>
      <c r="J438" s="90">
        <f t="shared" si="75"/>
        <v>400</v>
      </c>
      <c r="K438" s="91">
        <f t="shared" si="76"/>
        <v>25525.5</v>
      </c>
      <c r="L438" s="67">
        <f t="shared" si="80"/>
        <v>-1</v>
      </c>
    </row>
    <row r="439" spans="2:12" ht="15.75" customHeight="1">
      <c r="B439" s="81">
        <f t="shared" si="77"/>
        <v>430</v>
      </c>
      <c r="C439" s="37">
        <f t="shared" si="72"/>
        <v>991</v>
      </c>
      <c r="D439" s="90"/>
      <c r="E439" s="91">
        <f>C439*E8</f>
        <v>495.5</v>
      </c>
      <c r="F439" s="91">
        <f t="shared" si="78"/>
        <v>26021</v>
      </c>
      <c r="G439" s="92">
        <f t="shared" si="73"/>
        <v>520.42</v>
      </c>
      <c r="H439" s="90">
        <f t="shared" si="74"/>
        <v>9</v>
      </c>
      <c r="I439" s="42">
        <f t="shared" si="79"/>
        <v>9</v>
      </c>
      <c r="J439" s="90">
        <f t="shared" si="75"/>
        <v>450</v>
      </c>
      <c r="K439" s="91">
        <f t="shared" si="76"/>
        <v>25571</v>
      </c>
      <c r="L439" s="67">
        <f t="shared" si="80"/>
        <v>0</v>
      </c>
    </row>
    <row r="440" spans="2:12" ht="15.75" customHeight="1">
      <c r="B440" s="81">
        <f t="shared" si="77"/>
        <v>431</v>
      </c>
      <c r="C440" s="37">
        <f t="shared" si="72"/>
        <v>991</v>
      </c>
      <c r="D440" s="90"/>
      <c r="E440" s="91">
        <f>C440*E8</f>
        <v>495.5</v>
      </c>
      <c r="F440" s="91">
        <f t="shared" si="78"/>
        <v>26066.5</v>
      </c>
      <c r="G440" s="92">
        <f t="shared" si="73"/>
        <v>521.33</v>
      </c>
      <c r="H440" s="90">
        <f t="shared" si="74"/>
        <v>9</v>
      </c>
      <c r="I440" s="42">
        <f t="shared" si="79"/>
        <v>9</v>
      </c>
      <c r="J440" s="90">
        <f t="shared" si="75"/>
        <v>450</v>
      </c>
      <c r="K440" s="91">
        <f t="shared" si="76"/>
        <v>25616.5</v>
      </c>
      <c r="L440" s="67">
        <f t="shared" si="80"/>
        <v>0</v>
      </c>
    </row>
    <row r="441" spans="2:12" ht="15.75" customHeight="1">
      <c r="B441" s="81">
        <f t="shared" si="77"/>
        <v>432</v>
      </c>
      <c r="C441" s="37">
        <f t="shared" si="72"/>
        <v>991</v>
      </c>
      <c r="D441" s="90"/>
      <c r="E441" s="91">
        <f>C441*E8</f>
        <v>495.5</v>
      </c>
      <c r="F441" s="91">
        <f t="shared" si="78"/>
        <v>26112</v>
      </c>
      <c r="G441" s="92">
        <f t="shared" si="73"/>
        <v>522.24</v>
      </c>
      <c r="H441" s="90">
        <f t="shared" si="74"/>
        <v>9</v>
      </c>
      <c r="I441" s="42">
        <f t="shared" si="79"/>
        <v>9</v>
      </c>
      <c r="J441" s="90">
        <f t="shared" si="75"/>
        <v>450</v>
      </c>
      <c r="K441" s="91">
        <f t="shared" si="76"/>
        <v>25662</v>
      </c>
      <c r="L441" s="67">
        <f t="shared" si="80"/>
        <v>0</v>
      </c>
    </row>
    <row r="442" spans="2:12" ht="15.75" customHeight="1">
      <c r="B442" s="81">
        <f t="shared" si="77"/>
        <v>433</v>
      </c>
      <c r="C442" s="37">
        <f t="shared" si="72"/>
        <v>991</v>
      </c>
      <c r="D442" s="90"/>
      <c r="E442" s="91">
        <f>C442*E8</f>
        <v>495.5</v>
      </c>
      <c r="F442" s="91">
        <f t="shared" si="78"/>
        <v>26157.5</v>
      </c>
      <c r="G442" s="92">
        <f t="shared" si="73"/>
        <v>523.15</v>
      </c>
      <c r="H442" s="90">
        <f t="shared" si="74"/>
        <v>9</v>
      </c>
      <c r="I442" s="42">
        <f t="shared" si="79"/>
        <v>9</v>
      </c>
      <c r="J442" s="90">
        <f t="shared" si="75"/>
        <v>450</v>
      </c>
      <c r="K442" s="91">
        <f t="shared" si="76"/>
        <v>25707.5</v>
      </c>
      <c r="L442" s="67">
        <f t="shared" si="80"/>
        <v>1</v>
      </c>
    </row>
    <row r="443" spans="2:12" ht="15.75" customHeight="1">
      <c r="B443" s="81">
        <f t="shared" si="77"/>
        <v>434</v>
      </c>
      <c r="C443" s="37">
        <f t="shared" si="72"/>
        <v>992</v>
      </c>
      <c r="D443" s="90"/>
      <c r="E443" s="91">
        <f>C443*E8</f>
        <v>496</v>
      </c>
      <c r="F443" s="91">
        <f t="shared" si="78"/>
        <v>26203.5</v>
      </c>
      <c r="G443" s="92">
        <f t="shared" si="73"/>
        <v>524.07</v>
      </c>
      <c r="H443" s="90">
        <f t="shared" si="74"/>
        <v>8</v>
      </c>
      <c r="I443" s="42">
        <f t="shared" si="79"/>
        <v>8</v>
      </c>
      <c r="J443" s="90">
        <f t="shared" si="75"/>
        <v>400</v>
      </c>
      <c r="K443" s="91">
        <f t="shared" si="76"/>
        <v>25803.5</v>
      </c>
      <c r="L443" s="67">
        <f t="shared" si="80"/>
        <v>-1</v>
      </c>
    </row>
    <row r="444" spans="2:12" ht="15.75" customHeight="1">
      <c r="B444" s="81">
        <f t="shared" si="77"/>
        <v>435</v>
      </c>
      <c r="C444" s="37">
        <f t="shared" si="72"/>
        <v>991</v>
      </c>
      <c r="D444" s="90"/>
      <c r="E444" s="91">
        <f>C444*E8+O5</f>
        <v>795.5</v>
      </c>
      <c r="F444" s="91">
        <f t="shared" si="78"/>
        <v>26599</v>
      </c>
      <c r="G444" s="92">
        <f t="shared" si="73"/>
        <v>531.98</v>
      </c>
      <c r="H444" s="90">
        <f t="shared" si="74"/>
        <v>9</v>
      </c>
      <c r="I444" s="42">
        <f t="shared" si="79"/>
        <v>9</v>
      </c>
      <c r="J444" s="90">
        <f t="shared" si="75"/>
        <v>450</v>
      </c>
      <c r="K444" s="91">
        <f t="shared" si="76"/>
        <v>26149</v>
      </c>
      <c r="L444" s="67">
        <f t="shared" si="80"/>
        <v>-1</v>
      </c>
    </row>
    <row r="445" spans="2:12" ht="15.75" customHeight="1">
      <c r="B445" s="81">
        <f t="shared" si="77"/>
        <v>436</v>
      </c>
      <c r="C445" s="37">
        <f t="shared" si="72"/>
        <v>990</v>
      </c>
      <c r="D445" s="90"/>
      <c r="E445" s="91">
        <f>C445*E8</f>
        <v>495</v>
      </c>
      <c r="F445" s="91">
        <f t="shared" si="78"/>
        <v>26644</v>
      </c>
      <c r="G445" s="92">
        <f t="shared" si="73"/>
        <v>532.88</v>
      </c>
      <c r="H445" s="90">
        <f t="shared" si="74"/>
        <v>10</v>
      </c>
      <c r="I445" s="42">
        <f t="shared" si="79"/>
        <v>10</v>
      </c>
      <c r="J445" s="90">
        <f t="shared" si="75"/>
        <v>500</v>
      </c>
      <c r="K445" s="91">
        <f t="shared" si="76"/>
        <v>26144</v>
      </c>
      <c r="L445" s="67">
        <f t="shared" si="80"/>
        <v>-5</v>
      </c>
    </row>
    <row r="446" spans="2:12" ht="15.75" customHeight="1">
      <c r="B446" s="81">
        <f t="shared" si="77"/>
        <v>437</v>
      </c>
      <c r="C446" s="37">
        <f t="shared" si="72"/>
        <v>985</v>
      </c>
      <c r="D446" s="90"/>
      <c r="E446" s="91">
        <f>C446*E8</f>
        <v>492.5</v>
      </c>
      <c r="F446" s="91">
        <f t="shared" si="78"/>
        <v>26636.5</v>
      </c>
      <c r="G446" s="92">
        <f t="shared" si="73"/>
        <v>532.73</v>
      </c>
      <c r="H446" s="90">
        <f t="shared" si="74"/>
        <v>15</v>
      </c>
      <c r="I446" s="42">
        <f t="shared" si="79"/>
        <v>15</v>
      </c>
      <c r="J446" s="90">
        <f t="shared" si="75"/>
        <v>750</v>
      </c>
      <c r="K446" s="91">
        <f t="shared" si="76"/>
        <v>25886.5</v>
      </c>
      <c r="L446" s="67">
        <f t="shared" si="80"/>
        <v>6</v>
      </c>
    </row>
    <row r="447" spans="2:12" ht="15.75" customHeight="1">
      <c r="B447" s="81">
        <f t="shared" si="77"/>
        <v>438</v>
      </c>
      <c r="C447" s="37">
        <f t="shared" si="72"/>
        <v>991</v>
      </c>
      <c r="D447" s="90"/>
      <c r="E447" s="91">
        <f>C447*E8</f>
        <v>495.5</v>
      </c>
      <c r="F447" s="91">
        <f t="shared" si="78"/>
        <v>26382</v>
      </c>
      <c r="G447" s="92">
        <f t="shared" si="73"/>
        <v>527.64</v>
      </c>
      <c r="H447" s="90">
        <f t="shared" si="74"/>
        <v>9</v>
      </c>
      <c r="I447" s="42">
        <f t="shared" si="79"/>
        <v>9</v>
      </c>
      <c r="J447" s="90">
        <f t="shared" si="75"/>
        <v>450</v>
      </c>
      <c r="K447" s="91">
        <f t="shared" si="76"/>
        <v>25932</v>
      </c>
      <c r="L447" s="67">
        <f t="shared" si="80"/>
        <v>0</v>
      </c>
    </row>
    <row r="448" spans="2:12" ht="15.75" customHeight="1">
      <c r="B448" s="81">
        <f t="shared" si="77"/>
        <v>439</v>
      </c>
      <c r="C448" s="37">
        <f t="shared" si="72"/>
        <v>991</v>
      </c>
      <c r="D448" s="90"/>
      <c r="E448" s="91">
        <f>C448*E8</f>
        <v>495.5</v>
      </c>
      <c r="F448" s="91">
        <f t="shared" si="78"/>
        <v>26427.5</v>
      </c>
      <c r="G448" s="92">
        <f t="shared" si="73"/>
        <v>528.55</v>
      </c>
      <c r="H448" s="90">
        <f t="shared" si="74"/>
        <v>9</v>
      </c>
      <c r="I448" s="42">
        <f t="shared" si="79"/>
        <v>9</v>
      </c>
      <c r="J448" s="90">
        <f t="shared" si="75"/>
        <v>450</v>
      </c>
      <c r="K448" s="91">
        <f t="shared" si="76"/>
        <v>25977.5</v>
      </c>
      <c r="L448" s="67">
        <f t="shared" si="80"/>
        <v>0</v>
      </c>
    </row>
    <row r="449" spans="2:12" ht="15.75" customHeight="1">
      <c r="B449" s="81">
        <f t="shared" si="77"/>
        <v>440</v>
      </c>
      <c r="C449" s="37">
        <f t="shared" si="72"/>
        <v>991</v>
      </c>
      <c r="D449" s="90"/>
      <c r="E449" s="91">
        <f>C449*E8</f>
        <v>495.5</v>
      </c>
      <c r="F449" s="91">
        <f t="shared" si="78"/>
        <v>26473</v>
      </c>
      <c r="G449" s="92">
        <f t="shared" si="73"/>
        <v>529.46</v>
      </c>
      <c r="H449" s="90">
        <f t="shared" si="74"/>
        <v>9</v>
      </c>
      <c r="I449" s="42">
        <f t="shared" si="79"/>
        <v>9</v>
      </c>
      <c r="J449" s="90">
        <f t="shared" si="75"/>
        <v>450</v>
      </c>
      <c r="K449" s="91">
        <f t="shared" si="76"/>
        <v>26023</v>
      </c>
      <c r="L449" s="67">
        <f t="shared" si="80"/>
        <v>-1</v>
      </c>
    </row>
    <row r="450" spans="2:12" ht="15.75" customHeight="1">
      <c r="B450" s="81">
        <f t="shared" si="77"/>
        <v>441</v>
      </c>
      <c r="C450" s="37">
        <f t="shared" si="72"/>
        <v>990</v>
      </c>
      <c r="D450" s="90"/>
      <c r="E450" s="91">
        <f>C450*E8</f>
        <v>495</v>
      </c>
      <c r="F450" s="91">
        <f t="shared" si="78"/>
        <v>26518</v>
      </c>
      <c r="G450" s="92">
        <f t="shared" si="73"/>
        <v>530.36</v>
      </c>
      <c r="H450" s="90">
        <f t="shared" si="74"/>
        <v>10</v>
      </c>
      <c r="I450" s="42">
        <f t="shared" si="79"/>
        <v>10</v>
      </c>
      <c r="J450" s="90">
        <f t="shared" si="75"/>
        <v>500</v>
      </c>
      <c r="K450" s="91">
        <f t="shared" si="76"/>
        <v>26018</v>
      </c>
      <c r="L450" s="67">
        <f t="shared" si="80"/>
        <v>1</v>
      </c>
    </row>
    <row r="451" spans="2:12" ht="15.75" customHeight="1">
      <c r="B451" s="81">
        <f t="shared" si="77"/>
        <v>442</v>
      </c>
      <c r="C451" s="37">
        <f t="shared" si="72"/>
        <v>991</v>
      </c>
      <c r="D451" s="90"/>
      <c r="E451" s="91">
        <f>C451*E8</f>
        <v>495.5</v>
      </c>
      <c r="F451" s="91">
        <f t="shared" si="78"/>
        <v>26513.5</v>
      </c>
      <c r="G451" s="92">
        <f t="shared" si="73"/>
        <v>530.27</v>
      </c>
      <c r="H451" s="90">
        <f t="shared" si="74"/>
        <v>9</v>
      </c>
      <c r="I451" s="42">
        <f t="shared" si="79"/>
        <v>9</v>
      </c>
      <c r="J451" s="90">
        <f t="shared" si="75"/>
        <v>450</v>
      </c>
      <c r="K451" s="91">
        <f t="shared" si="76"/>
        <v>26063.5</v>
      </c>
      <c r="L451" s="67">
        <f t="shared" si="80"/>
        <v>-1</v>
      </c>
    </row>
    <row r="452" spans="2:12" ht="15.75" customHeight="1">
      <c r="B452" s="81">
        <f t="shared" si="77"/>
        <v>443</v>
      </c>
      <c r="C452" s="37">
        <f t="shared" si="72"/>
        <v>990</v>
      </c>
      <c r="D452" s="90"/>
      <c r="E452" s="91">
        <f>C452*E8</f>
        <v>495</v>
      </c>
      <c r="F452" s="91">
        <f t="shared" si="78"/>
        <v>26558.5</v>
      </c>
      <c r="G452" s="92">
        <f t="shared" si="73"/>
        <v>531.17</v>
      </c>
      <c r="H452" s="90">
        <f t="shared" si="74"/>
        <v>10</v>
      </c>
      <c r="I452" s="42">
        <f t="shared" si="79"/>
        <v>10</v>
      </c>
      <c r="J452" s="90">
        <f t="shared" si="75"/>
        <v>500</v>
      </c>
      <c r="K452" s="91">
        <f t="shared" si="76"/>
        <v>26058.5</v>
      </c>
      <c r="L452" s="67">
        <f t="shared" si="80"/>
        <v>1</v>
      </c>
    </row>
    <row r="453" spans="2:12" ht="15.75" customHeight="1">
      <c r="B453" s="81">
        <f t="shared" si="77"/>
        <v>444</v>
      </c>
      <c r="C453" s="37">
        <f t="shared" si="72"/>
        <v>991</v>
      </c>
      <c r="D453" s="90"/>
      <c r="E453" s="91">
        <f>C453*E8</f>
        <v>495.5</v>
      </c>
      <c r="F453" s="91">
        <f t="shared" si="78"/>
        <v>26554</v>
      </c>
      <c r="G453" s="92">
        <f t="shared" si="73"/>
        <v>531.08</v>
      </c>
      <c r="H453" s="90">
        <f t="shared" si="74"/>
        <v>9</v>
      </c>
      <c r="I453" s="42">
        <f t="shared" si="79"/>
        <v>9</v>
      </c>
      <c r="J453" s="90">
        <f t="shared" si="75"/>
        <v>450</v>
      </c>
      <c r="K453" s="91">
        <f t="shared" si="76"/>
        <v>26104</v>
      </c>
      <c r="L453" s="67">
        <f t="shared" si="80"/>
        <v>-1</v>
      </c>
    </row>
    <row r="454" spans="2:12" ht="15.75" customHeight="1">
      <c r="B454" s="81">
        <f t="shared" si="77"/>
        <v>445</v>
      </c>
      <c r="C454" s="37">
        <f t="shared" si="72"/>
        <v>990</v>
      </c>
      <c r="D454" s="90"/>
      <c r="E454" s="91">
        <f>C454*E8</f>
        <v>495</v>
      </c>
      <c r="F454" s="91">
        <f t="shared" si="78"/>
        <v>26599</v>
      </c>
      <c r="G454" s="92">
        <f t="shared" si="73"/>
        <v>531.98</v>
      </c>
      <c r="H454" s="90">
        <f t="shared" si="74"/>
        <v>10</v>
      </c>
      <c r="I454" s="42">
        <f t="shared" si="79"/>
        <v>10</v>
      </c>
      <c r="J454" s="90">
        <f t="shared" si="75"/>
        <v>500</v>
      </c>
      <c r="K454" s="91">
        <f t="shared" si="76"/>
        <v>26099</v>
      </c>
      <c r="L454" s="67">
        <f t="shared" si="80"/>
        <v>1</v>
      </c>
    </row>
    <row r="455" spans="2:12" ht="15.75" customHeight="1">
      <c r="B455" s="81">
        <f t="shared" si="77"/>
        <v>446</v>
      </c>
      <c r="C455" s="37">
        <f t="shared" si="72"/>
        <v>991</v>
      </c>
      <c r="D455" s="90"/>
      <c r="E455" s="91">
        <f>C455*E8</f>
        <v>495.5</v>
      </c>
      <c r="F455" s="91">
        <f t="shared" si="78"/>
        <v>26594.5</v>
      </c>
      <c r="G455" s="92">
        <f t="shared" si="73"/>
        <v>531.89</v>
      </c>
      <c r="H455" s="90">
        <f t="shared" si="74"/>
        <v>9</v>
      </c>
      <c r="I455" s="42">
        <f t="shared" si="79"/>
        <v>9</v>
      </c>
      <c r="J455" s="90">
        <f t="shared" si="75"/>
        <v>450</v>
      </c>
      <c r="K455" s="91">
        <f t="shared" si="76"/>
        <v>26144.5</v>
      </c>
      <c r="L455" s="67">
        <f t="shared" si="80"/>
        <v>-1</v>
      </c>
    </row>
    <row r="456" spans="2:12" ht="15.75" customHeight="1">
      <c r="B456" s="81">
        <f t="shared" si="77"/>
        <v>447</v>
      </c>
      <c r="C456" s="37">
        <f t="shared" si="72"/>
        <v>990</v>
      </c>
      <c r="D456" s="90"/>
      <c r="E456" s="91">
        <f>C456*E8</f>
        <v>495</v>
      </c>
      <c r="F456" s="91">
        <f t="shared" si="78"/>
        <v>26639.5</v>
      </c>
      <c r="G456" s="92">
        <f t="shared" si="73"/>
        <v>532.79</v>
      </c>
      <c r="H456" s="90">
        <f t="shared" si="74"/>
        <v>10</v>
      </c>
      <c r="I456" s="42">
        <f t="shared" si="79"/>
        <v>10</v>
      </c>
      <c r="J456" s="90">
        <f t="shared" si="75"/>
        <v>500</v>
      </c>
      <c r="K456" s="91">
        <f t="shared" si="76"/>
        <v>26139.5</v>
      </c>
      <c r="L456" s="67">
        <f t="shared" si="80"/>
        <v>0</v>
      </c>
    </row>
    <row r="457" spans="2:12" ht="15.75" customHeight="1">
      <c r="B457" s="81">
        <f t="shared" si="77"/>
        <v>448</v>
      </c>
      <c r="C457" s="37">
        <f t="shared" si="72"/>
        <v>990</v>
      </c>
      <c r="D457" s="90"/>
      <c r="E457" s="91">
        <f>C457*E8</f>
        <v>495</v>
      </c>
      <c r="F457" s="91">
        <f t="shared" si="78"/>
        <v>26634.5</v>
      </c>
      <c r="G457" s="92">
        <f t="shared" si="73"/>
        <v>532.69</v>
      </c>
      <c r="H457" s="90">
        <f t="shared" si="74"/>
        <v>10</v>
      </c>
      <c r="I457" s="42">
        <f t="shared" si="79"/>
        <v>10</v>
      </c>
      <c r="J457" s="90">
        <f t="shared" si="75"/>
        <v>500</v>
      </c>
      <c r="K457" s="91">
        <f t="shared" si="76"/>
        <v>26134.5</v>
      </c>
      <c r="L457" s="67">
        <f t="shared" si="80"/>
        <v>0</v>
      </c>
    </row>
    <row r="458" spans="2:12" ht="15.75" customHeight="1">
      <c r="B458" s="81">
        <f t="shared" si="77"/>
        <v>449</v>
      </c>
      <c r="C458" s="37">
        <f aca="true" t="shared" si="81" ref="C458:C509">C457+L457</f>
        <v>990</v>
      </c>
      <c r="D458" s="90"/>
      <c r="E458" s="91">
        <f>C458*E8</f>
        <v>495</v>
      </c>
      <c r="F458" s="91">
        <f t="shared" si="78"/>
        <v>26629.5</v>
      </c>
      <c r="G458" s="92">
        <f aca="true" t="shared" si="82" ref="G458:G509">F458/50</f>
        <v>532.59</v>
      </c>
      <c r="H458" s="90">
        <f aca="true" t="shared" si="83" ref="H458:H509">I458</f>
        <v>10</v>
      </c>
      <c r="I458" s="42">
        <f t="shared" si="79"/>
        <v>10</v>
      </c>
      <c r="J458" s="90">
        <f aca="true" t="shared" si="84" ref="J458:J509">I458*50</f>
        <v>500</v>
      </c>
      <c r="K458" s="91">
        <f aca="true" t="shared" si="85" ref="K458:K509">F458-J458</f>
        <v>26129.5</v>
      </c>
      <c r="L458" s="67">
        <f t="shared" si="80"/>
        <v>1</v>
      </c>
    </row>
    <row r="459" spans="2:12" ht="15.75" customHeight="1">
      <c r="B459" s="81">
        <f aca="true" t="shared" si="86" ref="B459:B509">B458+1</f>
        <v>450</v>
      </c>
      <c r="C459" s="37">
        <f t="shared" si="81"/>
        <v>991</v>
      </c>
      <c r="D459" s="90"/>
      <c r="E459" s="91">
        <f>C459*E8+O5</f>
        <v>795.5</v>
      </c>
      <c r="F459" s="91">
        <f aca="true" t="shared" si="87" ref="F459:F509">K458+E459</f>
        <v>26925</v>
      </c>
      <c r="G459" s="92">
        <f t="shared" si="82"/>
        <v>538.5</v>
      </c>
      <c r="H459" s="90">
        <f t="shared" si="83"/>
        <v>9</v>
      </c>
      <c r="I459" s="42">
        <f t="shared" si="79"/>
        <v>9</v>
      </c>
      <c r="J459" s="90">
        <f t="shared" si="84"/>
        <v>450</v>
      </c>
      <c r="K459" s="91">
        <f t="shared" si="85"/>
        <v>26475</v>
      </c>
      <c r="L459" s="67">
        <f t="shared" si="80"/>
        <v>2</v>
      </c>
    </row>
    <row r="460" spans="2:12" ht="15.75" customHeight="1">
      <c r="B460" s="81">
        <f t="shared" si="86"/>
        <v>451</v>
      </c>
      <c r="C460" s="37">
        <f t="shared" si="81"/>
        <v>993</v>
      </c>
      <c r="D460" s="90"/>
      <c r="E460" s="91">
        <f>C460*E8</f>
        <v>496.5</v>
      </c>
      <c r="F460" s="91">
        <f t="shared" si="87"/>
        <v>26971.5</v>
      </c>
      <c r="G460" s="92">
        <f t="shared" si="82"/>
        <v>539.43</v>
      </c>
      <c r="H460" s="90">
        <f t="shared" si="83"/>
        <v>7</v>
      </c>
      <c r="I460" s="42">
        <f aca="true" t="shared" si="88" ref="I460:I509">IF(ROUND(G460-0.5,0)+C460&lt;=1000,ROUND(G460-0.5,0),1000-C460)</f>
        <v>7</v>
      </c>
      <c r="J460" s="90">
        <f t="shared" si="84"/>
        <v>350</v>
      </c>
      <c r="K460" s="91">
        <f t="shared" si="85"/>
        <v>26621.5</v>
      </c>
      <c r="L460" s="67">
        <f t="shared" si="80"/>
        <v>3</v>
      </c>
    </row>
    <row r="461" spans="2:12" ht="15.75" customHeight="1">
      <c r="B461" s="81">
        <f t="shared" si="86"/>
        <v>452</v>
      </c>
      <c r="C461" s="37">
        <f t="shared" si="81"/>
        <v>996</v>
      </c>
      <c r="D461" s="90"/>
      <c r="E461" s="91">
        <f>C461*E8</f>
        <v>498</v>
      </c>
      <c r="F461" s="91">
        <f t="shared" si="87"/>
        <v>27119.5</v>
      </c>
      <c r="G461" s="92">
        <f t="shared" si="82"/>
        <v>542.39</v>
      </c>
      <c r="H461" s="90">
        <f t="shared" si="83"/>
        <v>4</v>
      </c>
      <c r="I461" s="42">
        <f t="shared" si="88"/>
        <v>4</v>
      </c>
      <c r="J461" s="90">
        <f t="shared" si="84"/>
        <v>200</v>
      </c>
      <c r="K461" s="91">
        <f t="shared" si="85"/>
        <v>26919.5</v>
      </c>
      <c r="L461" s="67">
        <f t="shared" si="80"/>
        <v>1</v>
      </c>
    </row>
    <row r="462" spans="2:12" ht="15.75" customHeight="1">
      <c r="B462" s="81">
        <f t="shared" si="86"/>
        <v>453</v>
      </c>
      <c r="C462" s="37">
        <f t="shared" si="81"/>
        <v>997</v>
      </c>
      <c r="D462" s="90"/>
      <c r="E462" s="91">
        <f>C462*E8</f>
        <v>498.5</v>
      </c>
      <c r="F462" s="91">
        <f t="shared" si="87"/>
        <v>27418</v>
      </c>
      <c r="G462" s="92">
        <f t="shared" si="82"/>
        <v>548.36</v>
      </c>
      <c r="H462" s="90">
        <f t="shared" si="83"/>
        <v>3</v>
      </c>
      <c r="I462" s="42">
        <f t="shared" si="88"/>
        <v>3</v>
      </c>
      <c r="J462" s="90">
        <f t="shared" si="84"/>
        <v>150</v>
      </c>
      <c r="K462" s="91">
        <f t="shared" si="85"/>
        <v>27268</v>
      </c>
      <c r="L462" s="67">
        <f t="shared" si="80"/>
        <v>-7</v>
      </c>
    </row>
    <row r="463" spans="2:12" ht="15.75" customHeight="1">
      <c r="B463" s="81">
        <f t="shared" si="86"/>
        <v>454</v>
      </c>
      <c r="C463" s="37">
        <f t="shared" si="81"/>
        <v>990</v>
      </c>
      <c r="D463" s="90"/>
      <c r="E463" s="91">
        <f>C463*E8</f>
        <v>495</v>
      </c>
      <c r="F463" s="91">
        <f t="shared" si="87"/>
        <v>27763</v>
      </c>
      <c r="G463" s="92">
        <f t="shared" si="82"/>
        <v>555.26</v>
      </c>
      <c r="H463" s="90">
        <f t="shared" si="83"/>
        <v>10</v>
      </c>
      <c r="I463" s="42">
        <f t="shared" si="88"/>
        <v>10</v>
      </c>
      <c r="J463" s="90">
        <f t="shared" si="84"/>
        <v>500</v>
      </c>
      <c r="K463" s="91">
        <f t="shared" si="85"/>
        <v>27263</v>
      </c>
      <c r="L463" s="67">
        <f t="shared" si="80"/>
        <v>6</v>
      </c>
    </row>
    <row r="464" spans="2:12" ht="15.75" customHeight="1">
      <c r="B464" s="81">
        <f t="shared" si="86"/>
        <v>455</v>
      </c>
      <c r="C464" s="37">
        <f t="shared" si="81"/>
        <v>996</v>
      </c>
      <c r="D464" s="90"/>
      <c r="E464" s="91">
        <f>C464*E8</f>
        <v>498</v>
      </c>
      <c r="F464" s="91">
        <f t="shared" si="87"/>
        <v>27761</v>
      </c>
      <c r="G464" s="92">
        <f t="shared" si="82"/>
        <v>555.22</v>
      </c>
      <c r="H464" s="90">
        <f t="shared" si="83"/>
        <v>4</v>
      </c>
      <c r="I464" s="42">
        <f t="shared" si="88"/>
        <v>4</v>
      </c>
      <c r="J464" s="90">
        <f t="shared" si="84"/>
        <v>200</v>
      </c>
      <c r="K464" s="91">
        <f t="shared" si="85"/>
        <v>27561</v>
      </c>
      <c r="L464" s="67">
        <f t="shared" si="80"/>
        <v>0</v>
      </c>
    </row>
    <row r="465" spans="2:12" ht="15.75" customHeight="1">
      <c r="B465" s="81">
        <f t="shared" si="86"/>
        <v>456</v>
      </c>
      <c r="C465" s="37">
        <f t="shared" si="81"/>
        <v>996</v>
      </c>
      <c r="D465" s="90"/>
      <c r="E465" s="91">
        <f>C465*E8</f>
        <v>498</v>
      </c>
      <c r="F465" s="91">
        <f t="shared" si="87"/>
        <v>28059</v>
      </c>
      <c r="G465" s="92">
        <f t="shared" si="82"/>
        <v>561.18</v>
      </c>
      <c r="H465" s="90">
        <f t="shared" si="83"/>
        <v>4</v>
      </c>
      <c r="I465" s="42">
        <f t="shared" si="88"/>
        <v>4</v>
      </c>
      <c r="J465" s="90">
        <f t="shared" si="84"/>
        <v>200</v>
      </c>
      <c r="K465" s="91">
        <f t="shared" si="85"/>
        <v>27859</v>
      </c>
      <c r="L465" s="67">
        <f t="shared" si="80"/>
        <v>0</v>
      </c>
    </row>
    <row r="466" spans="2:12" ht="15.75" customHeight="1">
      <c r="B466" s="81">
        <f t="shared" si="86"/>
        <v>457</v>
      </c>
      <c r="C466" s="37">
        <f t="shared" si="81"/>
        <v>996</v>
      </c>
      <c r="D466" s="90"/>
      <c r="E466" s="91">
        <f>C466*E8</f>
        <v>498</v>
      </c>
      <c r="F466" s="91">
        <f t="shared" si="87"/>
        <v>28357</v>
      </c>
      <c r="G466" s="92">
        <f t="shared" si="82"/>
        <v>567.14</v>
      </c>
      <c r="H466" s="90">
        <f t="shared" si="83"/>
        <v>4</v>
      </c>
      <c r="I466" s="42">
        <f t="shared" si="88"/>
        <v>4</v>
      </c>
      <c r="J466" s="90">
        <f t="shared" si="84"/>
        <v>200</v>
      </c>
      <c r="K466" s="91">
        <f t="shared" si="85"/>
        <v>28157</v>
      </c>
      <c r="L466" s="67">
        <f t="shared" si="80"/>
        <v>0</v>
      </c>
    </row>
    <row r="467" spans="2:12" ht="15.75" customHeight="1">
      <c r="B467" s="81">
        <f t="shared" si="86"/>
        <v>458</v>
      </c>
      <c r="C467" s="37">
        <f t="shared" si="81"/>
        <v>996</v>
      </c>
      <c r="D467" s="90"/>
      <c r="E467" s="91">
        <f>C467*E8</f>
        <v>498</v>
      </c>
      <c r="F467" s="91">
        <f t="shared" si="87"/>
        <v>28655</v>
      </c>
      <c r="G467" s="92">
        <f t="shared" si="82"/>
        <v>573.1</v>
      </c>
      <c r="H467" s="90">
        <f t="shared" si="83"/>
        <v>4</v>
      </c>
      <c r="I467" s="42">
        <f t="shared" si="88"/>
        <v>4</v>
      </c>
      <c r="J467" s="90">
        <f t="shared" si="84"/>
        <v>200</v>
      </c>
      <c r="K467" s="91">
        <f t="shared" si="85"/>
        <v>28455</v>
      </c>
      <c r="L467" s="67">
        <f t="shared" si="80"/>
        <v>0</v>
      </c>
    </row>
    <row r="468" spans="2:12" ht="15.75" customHeight="1">
      <c r="B468" s="81">
        <f t="shared" si="86"/>
        <v>459</v>
      </c>
      <c r="C468" s="37">
        <f t="shared" si="81"/>
        <v>996</v>
      </c>
      <c r="D468" s="90"/>
      <c r="E468" s="91">
        <f>C468*E8</f>
        <v>498</v>
      </c>
      <c r="F468" s="91">
        <f t="shared" si="87"/>
        <v>28953</v>
      </c>
      <c r="G468" s="92">
        <f t="shared" si="82"/>
        <v>579.06</v>
      </c>
      <c r="H468" s="90">
        <f t="shared" si="83"/>
        <v>4</v>
      </c>
      <c r="I468" s="42">
        <f t="shared" si="88"/>
        <v>4</v>
      </c>
      <c r="J468" s="90">
        <f t="shared" si="84"/>
        <v>200</v>
      </c>
      <c r="K468" s="91">
        <f t="shared" si="85"/>
        <v>28753</v>
      </c>
      <c r="L468" s="67">
        <f t="shared" si="80"/>
        <v>0</v>
      </c>
    </row>
    <row r="469" spans="2:12" ht="15.75" customHeight="1">
      <c r="B469" s="81">
        <f t="shared" si="86"/>
        <v>460</v>
      </c>
      <c r="C469" s="37">
        <f t="shared" si="81"/>
        <v>996</v>
      </c>
      <c r="D469" s="90"/>
      <c r="E469" s="91">
        <f>C469*E8</f>
        <v>498</v>
      </c>
      <c r="F469" s="91">
        <f t="shared" si="87"/>
        <v>29251</v>
      </c>
      <c r="G469" s="92">
        <f t="shared" si="82"/>
        <v>585.02</v>
      </c>
      <c r="H469" s="90">
        <f t="shared" si="83"/>
        <v>4</v>
      </c>
      <c r="I469" s="42">
        <f t="shared" si="88"/>
        <v>4</v>
      </c>
      <c r="J469" s="90">
        <f t="shared" si="84"/>
        <v>200</v>
      </c>
      <c r="K469" s="91">
        <f t="shared" si="85"/>
        <v>29051</v>
      </c>
      <c r="L469" s="67">
        <f t="shared" si="80"/>
        <v>0</v>
      </c>
    </row>
    <row r="470" spans="2:12" ht="15.75" customHeight="1">
      <c r="B470" s="81">
        <f t="shared" si="86"/>
        <v>461</v>
      </c>
      <c r="C470" s="37">
        <f t="shared" si="81"/>
        <v>996</v>
      </c>
      <c r="D470" s="90"/>
      <c r="E470" s="91">
        <f>C470*E8</f>
        <v>498</v>
      </c>
      <c r="F470" s="91">
        <f t="shared" si="87"/>
        <v>29549</v>
      </c>
      <c r="G470" s="92">
        <f t="shared" si="82"/>
        <v>590.98</v>
      </c>
      <c r="H470" s="90">
        <f t="shared" si="83"/>
        <v>4</v>
      </c>
      <c r="I470" s="42">
        <f t="shared" si="88"/>
        <v>4</v>
      </c>
      <c r="J470" s="90">
        <f t="shared" si="84"/>
        <v>200</v>
      </c>
      <c r="K470" s="91">
        <f t="shared" si="85"/>
        <v>29349</v>
      </c>
      <c r="L470" s="67">
        <f t="shared" si="80"/>
        <v>0</v>
      </c>
    </row>
    <row r="471" spans="2:12" ht="15.75" customHeight="1">
      <c r="B471" s="81">
        <f t="shared" si="86"/>
        <v>462</v>
      </c>
      <c r="C471" s="37">
        <f t="shared" si="81"/>
        <v>996</v>
      </c>
      <c r="D471" s="90"/>
      <c r="E471" s="91">
        <f>C471*E8</f>
        <v>498</v>
      </c>
      <c r="F471" s="91">
        <f t="shared" si="87"/>
        <v>29847</v>
      </c>
      <c r="G471" s="92">
        <f t="shared" si="82"/>
        <v>596.94</v>
      </c>
      <c r="H471" s="90">
        <f t="shared" si="83"/>
        <v>4</v>
      </c>
      <c r="I471" s="42">
        <f t="shared" si="88"/>
        <v>4</v>
      </c>
      <c r="J471" s="90">
        <f t="shared" si="84"/>
        <v>200</v>
      </c>
      <c r="K471" s="91">
        <f t="shared" si="85"/>
        <v>29647</v>
      </c>
      <c r="L471" s="67">
        <f t="shared" si="80"/>
        <v>0</v>
      </c>
    </row>
    <row r="472" spans="2:12" ht="15.75" customHeight="1">
      <c r="B472" s="81">
        <f t="shared" si="86"/>
        <v>463</v>
      </c>
      <c r="C472" s="37">
        <f t="shared" si="81"/>
        <v>996</v>
      </c>
      <c r="D472" s="90"/>
      <c r="E472" s="91">
        <f>C472*E8</f>
        <v>498</v>
      </c>
      <c r="F472" s="91">
        <f t="shared" si="87"/>
        <v>30145</v>
      </c>
      <c r="G472" s="92">
        <f t="shared" si="82"/>
        <v>602.9</v>
      </c>
      <c r="H472" s="90">
        <f t="shared" si="83"/>
        <v>4</v>
      </c>
      <c r="I472" s="42">
        <f t="shared" si="88"/>
        <v>4</v>
      </c>
      <c r="J472" s="90">
        <f t="shared" si="84"/>
        <v>200</v>
      </c>
      <c r="K472" s="91">
        <f t="shared" si="85"/>
        <v>29945</v>
      </c>
      <c r="L472" s="67">
        <f t="shared" si="80"/>
        <v>0</v>
      </c>
    </row>
    <row r="473" spans="2:12" ht="15.75" customHeight="1">
      <c r="B473" s="81">
        <f t="shared" si="86"/>
        <v>464</v>
      </c>
      <c r="C473" s="37">
        <f t="shared" si="81"/>
        <v>996</v>
      </c>
      <c r="D473" s="90"/>
      <c r="E473" s="91">
        <f>C473*E8</f>
        <v>498</v>
      </c>
      <c r="F473" s="91">
        <f t="shared" si="87"/>
        <v>30443</v>
      </c>
      <c r="G473" s="92">
        <f t="shared" si="82"/>
        <v>608.86</v>
      </c>
      <c r="H473" s="90">
        <f t="shared" si="83"/>
        <v>4</v>
      </c>
      <c r="I473" s="42">
        <f t="shared" si="88"/>
        <v>4</v>
      </c>
      <c r="J473" s="90">
        <f t="shared" si="84"/>
        <v>200</v>
      </c>
      <c r="K473" s="91">
        <f t="shared" si="85"/>
        <v>30243</v>
      </c>
      <c r="L473" s="67">
        <f t="shared" si="80"/>
        <v>0</v>
      </c>
    </row>
    <row r="474" spans="2:12" ht="15.75" customHeight="1">
      <c r="B474" s="81">
        <f t="shared" si="86"/>
        <v>465</v>
      </c>
      <c r="C474" s="37">
        <f t="shared" si="81"/>
        <v>996</v>
      </c>
      <c r="D474" s="90"/>
      <c r="E474" s="91">
        <f>C474*E8+O5</f>
        <v>798</v>
      </c>
      <c r="F474" s="91">
        <f t="shared" si="87"/>
        <v>31041</v>
      </c>
      <c r="G474" s="92">
        <f t="shared" si="82"/>
        <v>620.82</v>
      </c>
      <c r="H474" s="90">
        <f t="shared" si="83"/>
        <v>4</v>
      </c>
      <c r="I474" s="42">
        <f t="shared" si="88"/>
        <v>4</v>
      </c>
      <c r="J474" s="90">
        <f t="shared" si="84"/>
        <v>200</v>
      </c>
      <c r="K474" s="91">
        <f t="shared" si="85"/>
        <v>30841</v>
      </c>
      <c r="L474" s="67">
        <f t="shared" si="80"/>
        <v>-1</v>
      </c>
    </row>
    <row r="475" spans="2:12" ht="15.75" customHeight="1">
      <c r="B475" s="81">
        <f t="shared" si="86"/>
        <v>466</v>
      </c>
      <c r="C475" s="37">
        <f t="shared" si="81"/>
        <v>995</v>
      </c>
      <c r="D475" s="90"/>
      <c r="E475" s="91">
        <f>C475*E8</f>
        <v>497.5</v>
      </c>
      <c r="F475" s="91">
        <f t="shared" si="87"/>
        <v>31338.5</v>
      </c>
      <c r="G475" s="92">
        <f t="shared" si="82"/>
        <v>626.77</v>
      </c>
      <c r="H475" s="90">
        <f t="shared" si="83"/>
        <v>5</v>
      </c>
      <c r="I475" s="42">
        <f t="shared" si="88"/>
        <v>5</v>
      </c>
      <c r="J475" s="90">
        <f t="shared" si="84"/>
        <v>250</v>
      </c>
      <c r="K475" s="91">
        <f t="shared" si="85"/>
        <v>31088.5</v>
      </c>
      <c r="L475" s="67">
        <f t="shared" si="80"/>
        <v>1</v>
      </c>
    </row>
    <row r="476" spans="2:12" ht="15.75" customHeight="1">
      <c r="B476" s="81">
        <f t="shared" si="86"/>
        <v>467</v>
      </c>
      <c r="C476" s="37">
        <f t="shared" si="81"/>
        <v>996</v>
      </c>
      <c r="D476" s="90"/>
      <c r="E476" s="91">
        <f>C476*E8</f>
        <v>498</v>
      </c>
      <c r="F476" s="91">
        <f t="shared" si="87"/>
        <v>31586.5</v>
      </c>
      <c r="G476" s="92">
        <f t="shared" si="82"/>
        <v>631.73</v>
      </c>
      <c r="H476" s="90">
        <f t="shared" si="83"/>
        <v>4</v>
      </c>
      <c r="I476" s="42">
        <f t="shared" si="88"/>
        <v>4</v>
      </c>
      <c r="J476" s="90">
        <f t="shared" si="84"/>
        <v>200</v>
      </c>
      <c r="K476" s="91">
        <f t="shared" si="85"/>
        <v>31386.5</v>
      </c>
      <c r="L476" s="67">
        <f t="shared" si="80"/>
        <v>0</v>
      </c>
    </row>
    <row r="477" spans="2:12" ht="15.75" customHeight="1">
      <c r="B477" s="81">
        <f t="shared" si="86"/>
        <v>468</v>
      </c>
      <c r="C477" s="37">
        <f t="shared" si="81"/>
        <v>996</v>
      </c>
      <c r="D477" s="90"/>
      <c r="E477" s="91">
        <f>C477*E8</f>
        <v>498</v>
      </c>
      <c r="F477" s="91">
        <f t="shared" si="87"/>
        <v>31884.5</v>
      </c>
      <c r="G477" s="92">
        <f t="shared" si="82"/>
        <v>637.69</v>
      </c>
      <c r="H477" s="90">
        <f t="shared" si="83"/>
        <v>4</v>
      </c>
      <c r="I477" s="42">
        <f t="shared" si="88"/>
        <v>4</v>
      </c>
      <c r="J477" s="90">
        <f t="shared" si="84"/>
        <v>200</v>
      </c>
      <c r="K477" s="91">
        <f t="shared" si="85"/>
        <v>31684.5</v>
      </c>
      <c r="L477" s="67">
        <f t="shared" si="80"/>
        <v>-6</v>
      </c>
    </row>
    <row r="478" spans="2:12" ht="15.75" customHeight="1">
      <c r="B478" s="81">
        <f t="shared" si="86"/>
        <v>469</v>
      </c>
      <c r="C478" s="37">
        <f t="shared" si="81"/>
        <v>990</v>
      </c>
      <c r="D478" s="90"/>
      <c r="E478" s="91">
        <f>C478*E8</f>
        <v>495</v>
      </c>
      <c r="F478" s="91">
        <f t="shared" si="87"/>
        <v>32179.5</v>
      </c>
      <c r="G478" s="92">
        <f t="shared" si="82"/>
        <v>643.59</v>
      </c>
      <c r="H478" s="90">
        <f t="shared" si="83"/>
        <v>10</v>
      </c>
      <c r="I478" s="42">
        <f t="shared" si="88"/>
        <v>10</v>
      </c>
      <c r="J478" s="90">
        <f t="shared" si="84"/>
        <v>500</v>
      </c>
      <c r="K478" s="91">
        <f t="shared" si="85"/>
        <v>31679.5</v>
      </c>
      <c r="L478" s="67">
        <f t="shared" si="80"/>
        <v>5</v>
      </c>
    </row>
    <row r="479" spans="2:12" ht="15.75" customHeight="1">
      <c r="B479" s="81">
        <f t="shared" si="86"/>
        <v>470</v>
      </c>
      <c r="C479" s="37">
        <f t="shared" si="81"/>
        <v>995</v>
      </c>
      <c r="D479" s="90"/>
      <c r="E479" s="91">
        <f>C479*E8</f>
        <v>497.5</v>
      </c>
      <c r="F479" s="91">
        <f t="shared" si="87"/>
        <v>32177</v>
      </c>
      <c r="G479" s="92">
        <f t="shared" si="82"/>
        <v>643.54</v>
      </c>
      <c r="H479" s="90">
        <f t="shared" si="83"/>
        <v>5</v>
      </c>
      <c r="I479" s="42">
        <f t="shared" si="88"/>
        <v>5</v>
      </c>
      <c r="J479" s="90">
        <f t="shared" si="84"/>
        <v>250</v>
      </c>
      <c r="K479" s="91">
        <f t="shared" si="85"/>
        <v>31927</v>
      </c>
      <c r="L479" s="67">
        <f t="shared" si="80"/>
        <v>1</v>
      </c>
    </row>
    <row r="480" spans="2:12" ht="15.75" customHeight="1">
      <c r="B480" s="81">
        <f t="shared" si="86"/>
        <v>471</v>
      </c>
      <c r="C480" s="37">
        <f t="shared" si="81"/>
        <v>996</v>
      </c>
      <c r="D480" s="90"/>
      <c r="E480" s="91">
        <f>C480*E8</f>
        <v>498</v>
      </c>
      <c r="F480" s="91">
        <f t="shared" si="87"/>
        <v>32425</v>
      </c>
      <c r="G480" s="92">
        <f t="shared" si="82"/>
        <v>648.5</v>
      </c>
      <c r="H480" s="90">
        <f t="shared" si="83"/>
        <v>4</v>
      </c>
      <c r="I480" s="42">
        <f t="shared" si="88"/>
        <v>4</v>
      </c>
      <c r="J480" s="90">
        <f t="shared" si="84"/>
        <v>200</v>
      </c>
      <c r="K480" s="91">
        <f t="shared" si="85"/>
        <v>32225</v>
      </c>
      <c r="L480" s="67">
        <f t="shared" si="80"/>
        <v>0</v>
      </c>
    </row>
    <row r="481" spans="2:12" ht="15.75" customHeight="1">
      <c r="B481" s="81">
        <f t="shared" si="86"/>
        <v>472</v>
      </c>
      <c r="C481" s="37">
        <f t="shared" si="81"/>
        <v>996</v>
      </c>
      <c r="D481" s="90"/>
      <c r="E481" s="91">
        <f>C481*E8</f>
        <v>498</v>
      </c>
      <c r="F481" s="91">
        <f t="shared" si="87"/>
        <v>32723</v>
      </c>
      <c r="G481" s="92">
        <f t="shared" si="82"/>
        <v>654.46</v>
      </c>
      <c r="H481" s="90">
        <f t="shared" si="83"/>
        <v>4</v>
      </c>
      <c r="I481" s="42">
        <f t="shared" si="88"/>
        <v>4</v>
      </c>
      <c r="J481" s="90">
        <f t="shared" si="84"/>
        <v>200</v>
      </c>
      <c r="K481" s="91">
        <f t="shared" si="85"/>
        <v>32523</v>
      </c>
      <c r="L481" s="67">
        <f aca="true" t="shared" si="89" ref="L481:L509">-I330+I481</f>
        <v>-1</v>
      </c>
    </row>
    <row r="482" spans="2:12" ht="15.75" customHeight="1">
      <c r="B482" s="81">
        <f t="shared" si="86"/>
        <v>473</v>
      </c>
      <c r="C482" s="37">
        <f t="shared" si="81"/>
        <v>995</v>
      </c>
      <c r="D482" s="90"/>
      <c r="E482" s="91">
        <f>C482*E8</f>
        <v>497.5</v>
      </c>
      <c r="F482" s="91">
        <f t="shared" si="87"/>
        <v>33020.5</v>
      </c>
      <c r="G482" s="92">
        <f t="shared" si="82"/>
        <v>660.41</v>
      </c>
      <c r="H482" s="90">
        <f t="shared" si="83"/>
        <v>5</v>
      </c>
      <c r="I482" s="42">
        <f t="shared" si="88"/>
        <v>5</v>
      </c>
      <c r="J482" s="90">
        <f t="shared" si="84"/>
        <v>250</v>
      </c>
      <c r="K482" s="91">
        <f t="shared" si="85"/>
        <v>32770.5</v>
      </c>
      <c r="L482" s="67">
        <f t="shared" si="89"/>
        <v>1</v>
      </c>
    </row>
    <row r="483" spans="2:12" ht="15.75" customHeight="1">
      <c r="B483" s="81">
        <f t="shared" si="86"/>
        <v>474</v>
      </c>
      <c r="C483" s="37">
        <f t="shared" si="81"/>
        <v>996</v>
      </c>
      <c r="D483" s="90"/>
      <c r="E483" s="91">
        <f>C483*E8</f>
        <v>498</v>
      </c>
      <c r="F483" s="91">
        <f t="shared" si="87"/>
        <v>33268.5</v>
      </c>
      <c r="G483" s="92">
        <f t="shared" si="82"/>
        <v>665.37</v>
      </c>
      <c r="H483" s="90">
        <f t="shared" si="83"/>
        <v>4</v>
      </c>
      <c r="I483" s="42">
        <f t="shared" si="88"/>
        <v>4</v>
      </c>
      <c r="J483" s="90">
        <f t="shared" si="84"/>
        <v>200</v>
      </c>
      <c r="K483" s="91">
        <f t="shared" si="85"/>
        <v>33068.5</v>
      </c>
      <c r="L483" s="67">
        <f t="shared" si="89"/>
        <v>-1</v>
      </c>
    </row>
    <row r="484" spans="2:12" ht="15.75" customHeight="1">
      <c r="B484" s="81">
        <f t="shared" si="86"/>
        <v>475</v>
      </c>
      <c r="C484" s="37">
        <f t="shared" si="81"/>
        <v>995</v>
      </c>
      <c r="D484" s="90"/>
      <c r="E484" s="91">
        <f>C484*E8</f>
        <v>497.5</v>
      </c>
      <c r="F484" s="91">
        <f t="shared" si="87"/>
        <v>33566</v>
      </c>
      <c r="G484" s="92">
        <f t="shared" si="82"/>
        <v>671.32</v>
      </c>
      <c r="H484" s="90">
        <f t="shared" si="83"/>
        <v>5</v>
      </c>
      <c r="I484" s="42">
        <f t="shared" si="88"/>
        <v>5</v>
      </c>
      <c r="J484" s="90">
        <f t="shared" si="84"/>
        <v>250</v>
      </c>
      <c r="K484" s="91">
        <f t="shared" si="85"/>
        <v>33316</v>
      </c>
      <c r="L484" s="67">
        <f t="shared" si="89"/>
        <v>1</v>
      </c>
    </row>
    <row r="485" spans="2:12" ht="15.75" customHeight="1">
      <c r="B485" s="81">
        <f t="shared" si="86"/>
        <v>476</v>
      </c>
      <c r="C485" s="37">
        <f t="shared" si="81"/>
        <v>996</v>
      </c>
      <c r="D485" s="90"/>
      <c r="E485" s="91">
        <f>C485*E8</f>
        <v>498</v>
      </c>
      <c r="F485" s="91">
        <f t="shared" si="87"/>
        <v>33814</v>
      </c>
      <c r="G485" s="92">
        <f t="shared" si="82"/>
        <v>676.28</v>
      </c>
      <c r="H485" s="90">
        <f t="shared" si="83"/>
        <v>4</v>
      </c>
      <c r="I485" s="42">
        <f t="shared" si="88"/>
        <v>4</v>
      </c>
      <c r="J485" s="90">
        <f t="shared" si="84"/>
        <v>200</v>
      </c>
      <c r="K485" s="91">
        <f t="shared" si="85"/>
        <v>33614</v>
      </c>
      <c r="L485" s="67">
        <f t="shared" si="89"/>
        <v>-1</v>
      </c>
    </row>
    <row r="486" spans="2:12" ht="15.75" customHeight="1">
      <c r="B486" s="81">
        <f t="shared" si="86"/>
        <v>477</v>
      </c>
      <c r="C486" s="37">
        <f t="shared" si="81"/>
        <v>995</v>
      </c>
      <c r="D486" s="90"/>
      <c r="E486" s="91">
        <f>C486*E8</f>
        <v>497.5</v>
      </c>
      <c r="F486" s="91">
        <f t="shared" si="87"/>
        <v>34111.5</v>
      </c>
      <c r="G486" s="92">
        <f t="shared" si="82"/>
        <v>682.23</v>
      </c>
      <c r="H486" s="90">
        <f t="shared" si="83"/>
        <v>5</v>
      </c>
      <c r="I486" s="42">
        <f t="shared" si="88"/>
        <v>5</v>
      </c>
      <c r="J486" s="90">
        <f t="shared" si="84"/>
        <v>250</v>
      </c>
      <c r="K486" s="91">
        <f t="shared" si="85"/>
        <v>33861.5</v>
      </c>
      <c r="L486" s="67">
        <f t="shared" si="89"/>
        <v>1</v>
      </c>
    </row>
    <row r="487" spans="2:12" ht="15.75" customHeight="1">
      <c r="B487" s="81">
        <f t="shared" si="86"/>
        <v>478</v>
      </c>
      <c r="C487" s="37">
        <f t="shared" si="81"/>
        <v>996</v>
      </c>
      <c r="D487" s="90"/>
      <c r="E487" s="91">
        <f>C487*E8</f>
        <v>498</v>
      </c>
      <c r="F487" s="91">
        <f t="shared" si="87"/>
        <v>34359.5</v>
      </c>
      <c r="G487" s="92">
        <f t="shared" si="82"/>
        <v>687.19</v>
      </c>
      <c r="H487" s="90">
        <f t="shared" si="83"/>
        <v>4</v>
      </c>
      <c r="I487" s="42">
        <f t="shared" si="88"/>
        <v>4</v>
      </c>
      <c r="J487" s="90">
        <f t="shared" si="84"/>
        <v>200</v>
      </c>
      <c r="K487" s="91">
        <f t="shared" si="85"/>
        <v>34159.5</v>
      </c>
      <c r="L487" s="67">
        <f t="shared" si="89"/>
        <v>-1</v>
      </c>
    </row>
    <row r="488" spans="2:12" ht="15.75" customHeight="1">
      <c r="B488" s="81">
        <f t="shared" si="86"/>
        <v>479</v>
      </c>
      <c r="C488" s="37">
        <f t="shared" si="81"/>
        <v>995</v>
      </c>
      <c r="D488" s="90"/>
      <c r="E488" s="91">
        <f>C488*E8</f>
        <v>497.5</v>
      </c>
      <c r="F488" s="91">
        <f t="shared" si="87"/>
        <v>34657</v>
      </c>
      <c r="G488" s="92">
        <f t="shared" si="82"/>
        <v>693.14</v>
      </c>
      <c r="H488" s="90">
        <f t="shared" si="83"/>
        <v>5</v>
      </c>
      <c r="I488" s="42">
        <f t="shared" si="88"/>
        <v>5</v>
      </c>
      <c r="J488" s="90">
        <f t="shared" si="84"/>
        <v>250</v>
      </c>
      <c r="K488" s="91">
        <f t="shared" si="85"/>
        <v>34407</v>
      </c>
      <c r="L488" s="67">
        <f t="shared" si="89"/>
        <v>0</v>
      </c>
    </row>
    <row r="489" spans="2:12" ht="15.75" customHeight="1">
      <c r="B489" s="81">
        <f t="shared" si="86"/>
        <v>480</v>
      </c>
      <c r="C489" s="37">
        <f t="shared" si="81"/>
        <v>995</v>
      </c>
      <c r="D489" s="90"/>
      <c r="E489" s="91">
        <f>C489*E8+O5</f>
        <v>797.5</v>
      </c>
      <c r="F489" s="91">
        <f t="shared" si="87"/>
        <v>35204.5</v>
      </c>
      <c r="G489" s="92">
        <f t="shared" si="82"/>
        <v>704.09</v>
      </c>
      <c r="H489" s="90">
        <f t="shared" si="83"/>
        <v>5</v>
      </c>
      <c r="I489" s="42">
        <f t="shared" si="88"/>
        <v>5</v>
      </c>
      <c r="J489" s="90">
        <f t="shared" si="84"/>
        <v>250</v>
      </c>
      <c r="K489" s="91">
        <f t="shared" si="85"/>
        <v>34954.5</v>
      </c>
      <c r="L489" s="67">
        <f t="shared" si="89"/>
        <v>1</v>
      </c>
    </row>
    <row r="490" spans="2:12" ht="15.75" customHeight="1">
      <c r="B490" s="81">
        <f t="shared" si="86"/>
        <v>481</v>
      </c>
      <c r="C490" s="37">
        <f t="shared" si="81"/>
        <v>996</v>
      </c>
      <c r="D490" s="90"/>
      <c r="E490" s="91">
        <f>C490*E8</f>
        <v>498</v>
      </c>
      <c r="F490" s="91">
        <f t="shared" si="87"/>
        <v>35452.5</v>
      </c>
      <c r="G490" s="92">
        <f t="shared" si="82"/>
        <v>709.05</v>
      </c>
      <c r="H490" s="90">
        <f t="shared" si="83"/>
        <v>4</v>
      </c>
      <c r="I490" s="42">
        <f t="shared" si="88"/>
        <v>4</v>
      </c>
      <c r="J490" s="90">
        <f t="shared" si="84"/>
        <v>200</v>
      </c>
      <c r="K490" s="91">
        <f t="shared" si="85"/>
        <v>35252.5</v>
      </c>
      <c r="L490" s="67">
        <f t="shared" si="89"/>
        <v>-1</v>
      </c>
    </row>
    <row r="491" spans="2:12" ht="15.75" customHeight="1">
      <c r="B491" s="81">
        <f t="shared" si="86"/>
        <v>482</v>
      </c>
      <c r="C491" s="37">
        <f t="shared" si="81"/>
        <v>995</v>
      </c>
      <c r="D491" s="90"/>
      <c r="E491" s="91">
        <f>C491*E8</f>
        <v>497.5</v>
      </c>
      <c r="F491" s="91">
        <f t="shared" si="87"/>
        <v>35750</v>
      </c>
      <c r="G491" s="92">
        <f t="shared" si="82"/>
        <v>715</v>
      </c>
      <c r="H491" s="90">
        <f t="shared" si="83"/>
        <v>5</v>
      </c>
      <c r="I491" s="42">
        <f t="shared" si="88"/>
        <v>5</v>
      </c>
      <c r="J491" s="90">
        <f t="shared" si="84"/>
        <v>250</v>
      </c>
      <c r="K491" s="91">
        <f t="shared" si="85"/>
        <v>35500</v>
      </c>
      <c r="L491" s="67">
        <f t="shared" si="89"/>
        <v>0</v>
      </c>
    </row>
    <row r="492" spans="2:12" ht="15.75" customHeight="1">
      <c r="B492" s="81">
        <f t="shared" si="86"/>
        <v>483</v>
      </c>
      <c r="C492" s="37">
        <f t="shared" si="81"/>
        <v>995</v>
      </c>
      <c r="D492" s="90"/>
      <c r="E492" s="91">
        <f>C492*E8</f>
        <v>497.5</v>
      </c>
      <c r="F492" s="91">
        <f t="shared" si="87"/>
        <v>35997.5</v>
      </c>
      <c r="G492" s="92">
        <f t="shared" si="82"/>
        <v>719.95</v>
      </c>
      <c r="H492" s="90">
        <f t="shared" si="83"/>
        <v>5</v>
      </c>
      <c r="I492" s="42">
        <f t="shared" si="88"/>
        <v>5</v>
      </c>
      <c r="J492" s="90">
        <f t="shared" si="84"/>
        <v>250</v>
      </c>
      <c r="K492" s="91">
        <f t="shared" si="85"/>
        <v>35747.5</v>
      </c>
      <c r="L492" s="67">
        <f t="shared" si="89"/>
        <v>-6</v>
      </c>
    </row>
    <row r="493" spans="2:12" ht="15.75" customHeight="1">
      <c r="B493" s="81">
        <f t="shared" si="86"/>
        <v>484</v>
      </c>
      <c r="C493" s="37">
        <f t="shared" si="81"/>
        <v>989</v>
      </c>
      <c r="D493" s="90"/>
      <c r="E493" s="91">
        <f>C493*E8</f>
        <v>494.5</v>
      </c>
      <c r="F493" s="91">
        <f t="shared" si="87"/>
        <v>36242</v>
      </c>
      <c r="G493" s="92">
        <f t="shared" si="82"/>
        <v>724.84</v>
      </c>
      <c r="H493" s="90">
        <f t="shared" si="83"/>
        <v>11</v>
      </c>
      <c r="I493" s="42">
        <f t="shared" si="88"/>
        <v>11</v>
      </c>
      <c r="J493" s="90">
        <f t="shared" si="84"/>
        <v>550</v>
      </c>
      <c r="K493" s="91">
        <f t="shared" si="85"/>
        <v>35692</v>
      </c>
      <c r="L493" s="67">
        <f t="shared" si="89"/>
        <v>7</v>
      </c>
    </row>
    <row r="494" spans="2:12" ht="15.75" customHeight="1">
      <c r="B494" s="81">
        <f t="shared" si="86"/>
        <v>485</v>
      </c>
      <c r="C494" s="37">
        <f t="shared" si="81"/>
        <v>996</v>
      </c>
      <c r="D494" s="90"/>
      <c r="E494" s="91">
        <f>C494*E8</f>
        <v>498</v>
      </c>
      <c r="F494" s="91">
        <f t="shared" si="87"/>
        <v>36190</v>
      </c>
      <c r="G494" s="92">
        <f t="shared" si="82"/>
        <v>723.8</v>
      </c>
      <c r="H494" s="90">
        <f t="shared" si="83"/>
        <v>4</v>
      </c>
      <c r="I494" s="42">
        <f t="shared" si="88"/>
        <v>4</v>
      </c>
      <c r="J494" s="90">
        <f t="shared" si="84"/>
        <v>200</v>
      </c>
      <c r="K494" s="91">
        <f t="shared" si="85"/>
        <v>35990</v>
      </c>
      <c r="L494" s="67">
        <f t="shared" si="89"/>
        <v>-1</v>
      </c>
    </row>
    <row r="495" spans="2:12" ht="15.75" customHeight="1">
      <c r="B495" s="81">
        <f t="shared" si="86"/>
        <v>486</v>
      </c>
      <c r="C495" s="37">
        <f t="shared" si="81"/>
        <v>995</v>
      </c>
      <c r="D495" s="90"/>
      <c r="E495" s="91">
        <f>C495*E8</f>
        <v>497.5</v>
      </c>
      <c r="F495" s="91">
        <f t="shared" si="87"/>
        <v>36487.5</v>
      </c>
      <c r="G495" s="92">
        <f t="shared" si="82"/>
        <v>729.75</v>
      </c>
      <c r="H495" s="90">
        <f t="shared" si="83"/>
        <v>5</v>
      </c>
      <c r="I495" s="42">
        <f t="shared" si="88"/>
        <v>5</v>
      </c>
      <c r="J495" s="90">
        <f t="shared" si="84"/>
        <v>250</v>
      </c>
      <c r="K495" s="91">
        <f t="shared" si="85"/>
        <v>36237.5</v>
      </c>
      <c r="L495" s="67">
        <f t="shared" si="89"/>
        <v>0</v>
      </c>
    </row>
    <row r="496" spans="2:12" ht="15.75" customHeight="1">
      <c r="B496" s="81">
        <f t="shared" si="86"/>
        <v>487</v>
      </c>
      <c r="C496" s="37">
        <f t="shared" si="81"/>
        <v>995</v>
      </c>
      <c r="D496" s="90"/>
      <c r="E496" s="91">
        <f>C496*E8</f>
        <v>497.5</v>
      </c>
      <c r="F496" s="91">
        <f t="shared" si="87"/>
        <v>36735</v>
      </c>
      <c r="G496" s="92">
        <f t="shared" si="82"/>
        <v>734.7</v>
      </c>
      <c r="H496" s="90">
        <f t="shared" si="83"/>
        <v>5</v>
      </c>
      <c r="I496" s="42">
        <f t="shared" si="88"/>
        <v>5</v>
      </c>
      <c r="J496" s="90">
        <f t="shared" si="84"/>
        <v>250</v>
      </c>
      <c r="K496" s="91">
        <f t="shared" si="85"/>
        <v>36485</v>
      </c>
      <c r="L496" s="67">
        <f t="shared" si="89"/>
        <v>0</v>
      </c>
    </row>
    <row r="497" spans="2:12" ht="15.75" customHeight="1">
      <c r="B497" s="81">
        <f t="shared" si="86"/>
        <v>488</v>
      </c>
      <c r="C497" s="37">
        <f t="shared" si="81"/>
        <v>995</v>
      </c>
      <c r="D497" s="90"/>
      <c r="E497" s="91">
        <f>C497*E8</f>
        <v>497.5</v>
      </c>
      <c r="F497" s="91">
        <f t="shared" si="87"/>
        <v>36982.5</v>
      </c>
      <c r="G497" s="92">
        <f t="shared" si="82"/>
        <v>739.65</v>
      </c>
      <c r="H497" s="90">
        <f t="shared" si="83"/>
        <v>5</v>
      </c>
      <c r="I497" s="42">
        <f t="shared" si="88"/>
        <v>5</v>
      </c>
      <c r="J497" s="90">
        <f t="shared" si="84"/>
        <v>250</v>
      </c>
      <c r="K497" s="91">
        <f t="shared" si="85"/>
        <v>36732.5</v>
      </c>
      <c r="L497" s="67">
        <f t="shared" si="89"/>
        <v>0</v>
      </c>
    </row>
    <row r="498" spans="2:12" ht="15.75" customHeight="1">
      <c r="B498" s="81">
        <f t="shared" si="86"/>
        <v>489</v>
      </c>
      <c r="C498" s="37">
        <f t="shared" si="81"/>
        <v>995</v>
      </c>
      <c r="D498" s="90"/>
      <c r="E498" s="91">
        <f>C498*E8</f>
        <v>497.5</v>
      </c>
      <c r="F498" s="91">
        <f t="shared" si="87"/>
        <v>37230</v>
      </c>
      <c r="G498" s="92">
        <f t="shared" si="82"/>
        <v>744.6</v>
      </c>
      <c r="H498" s="90">
        <f t="shared" si="83"/>
        <v>5</v>
      </c>
      <c r="I498" s="42">
        <f t="shared" si="88"/>
        <v>5</v>
      </c>
      <c r="J498" s="90">
        <f t="shared" si="84"/>
        <v>250</v>
      </c>
      <c r="K498" s="91">
        <f t="shared" si="85"/>
        <v>36980</v>
      </c>
      <c r="L498" s="67">
        <f t="shared" si="89"/>
        <v>0</v>
      </c>
    </row>
    <row r="499" spans="2:12" ht="15.75" customHeight="1">
      <c r="B499" s="81">
        <f t="shared" si="86"/>
        <v>490</v>
      </c>
      <c r="C499" s="37">
        <f t="shared" si="81"/>
        <v>995</v>
      </c>
      <c r="D499" s="90"/>
      <c r="E499" s="91">
        <f>C499*E8</f>
        <v>497.5</v>
      </c>
      <c r="F499" s="91">
        <f t="shared" si="87"/>
        <v>37477.5</v>
      </c>
      <c r="G499" s="92">
        <f t="shared" si="82"/>
        <v>749.55</v>
      </c>
      <c r="H499" s="90">
        <f t="shared" si="83"/>
        <v>5</v>
      </c>
      <c r="I499" s="42">
        <f t="shared" si="88"/>
        <v>5</v>
      </c>
      <c r="J499" s="90">
        <f t="shared" si="84"/>
        <v>250</v>
      </c>
      <c r="K499" s="91">
        <f t="shared" si="85"/>
        <v>37227.5</v>
      </c>
      <c r="L499" s="67">
        <f t="shared" si="89"/>
        <v>0</v>
      </c>
    </row>
    <row r="500" spans="2:12" ht="15.75" customHeight="1">
      <c r="B500" s="81">
        <f t="shared" si="86"/>
        <v>491</v>
      </c>
      <c r="C500" s="37">
        <f t="shared" si="81"/>
        <v>995</v>
      </c>
      <c r="D500" s="90"/>
      <c r="E500" s="91">
        <f>C500*E8</f>
        <v>497.5</v>
      </c>
      <c r="F500" s="91">
        <f t="shared" si="87"/>
        <v>37725</v>
      </c>
      <c r="G500" s="92">
        <f t="shared" si="82"/>
        <v>754.5</v>
      </c>
      <c r="H500" s="90">
        <f t="shared" si="83"/>
        <v>5</v>
      </c>
      <c r="I500" s="42">
        <f t="shared" si="88"/>
        <v>5</v>
      </c>
      <c r="J500" s="90">
        <f t="shared" si="84"/>
        <v>250</v>
      </c>
      <c r="K500" s="91">
        <f t="shared" si="85"/>
        <v>37475</v>
      </c>
      <c r="L500" s="67">
        <f t="shared" si="89"/>
        <v>0</v>
      </c>
    </row>
    <row r="501" spans="2:12" ht="15.75" customHeight="1">
      <c r="B501" s="81">
        <f t="shared" si="86"/>
        <v>492</v>
      </c>
      <c r="C501" s="37">
        <f t="shared" si="81"/>
        <v>995</v>
      </c>
      <c r="D501" s="90"/>
      <c r="E501" s="91">
        <f>C501*E8</f>
        <v>497.5</v>
      </c>
      <c r="F501" s="91">
        <f t="shared" si="87"/>
        <v>37972.5</v>
      </c>
      <c r="G501" s="92">
        <f t="shared" si="82"/>
        <v>759.45</v>
      </c>
      <c r="H501" s="90">
        <f t="shared" si="83"/>
        <v>5</v>
      </c>
      <c r="I501" s="42">
        <f t="shared" si="88"/>
        <v>5</v>
      </c>
      <c r="J501" s="90">
        <f t="shared" si="84"/>
        <v>250</v>
      </c>
      <c r="K501" s="91">
        <f t="shared" si="85"/>
        <v>37722.5</v>
      </c>
      <c r="L501" s="67">
        <f t="shared" si="89"/>
        <v>0</v>
      </c>
    </row>
    <row r="502" spans="2:12" ht="15.75" customHeight="1">
      <c r="B502" s="81">
        <f t="shared" si="86"/>
        <v>493</v>
      </c>
      <c r="C502" s="37">
        <f t="shared" si="81"/>
        <v>995</v>
      </c>
      <c r="D502" s="90"/>
      <c r="E502" s="91">
        <f>C502*E8</f>
        <v>497.5</v>
      </c>
      <c r="F502" s="91">
        <f t="shared" si="87"/>
        <v>38220</v>
      </c>
      <c r="G502" s="92">
        <f t="shared" si="82"/>
        <v>764.4</v>
      </c>
      <c r="H502" s="90">
        <f t="shared" si="83"/>
        <v>5</v>
      </c>
      <c r="I502" s="42">
        <f t="shared" si="88"/>
        <v>5</v>
      </c>
      <c r="J502" s="90">
        <f t="shared" si="84"/>
        <v>250</v>
      </c>
      <c r="K502" s="91">
        <f t="shared" si="85"/>
        <v>37970</v>
      </c>
      <c r="L502" s="67">
        <f t="shared" si="89"/>
        <v>0</v>
      </c>
    </row>
    <row r="503" spans="2:12" ht="15.75" customHeight="1">
      <c r="B503" s="81">
        <f t="shared" si="86"/>
        <v>494</v>
      </c>
      <c r="C503" s="37">
        <f t="shared" si="81"/>
        <v>995</v>
      </c>
      <c r="D503" s="90"/>
      <c r="E503" s="91">
        <f>C503*E8</f>
        <v>497.5</v>
      </c>
      <c r="F503" s="91">
        <f t="shared" si="87"/>
        <v>38467.5</v>
      </c>
      <c r="G503" s="92">
        <f t="shared" si="82"/>
        <v>769.35</v>
      </c>
      <c r="H503" s="90">
        <f t="shared" si="83"/>
        <v>5</v>
      </c>
      <c r="I503" s="42">
        <f t="shared" si="88"/>
        <v>5</v>
      </c>
      <c r="J503" s="90">
        <f t="shared" si="84"/>
        <v>250</v>
      </c>
      <c r="K503" s="91">
        <f t="shared" si="85"/>
        <v>38217.5</v>
      </c>
      <c r="L503" s="67">
        <f t="shared" si="89"/>
        <v>0</v>
      </c>
    </row>
    <row r="504" spans="2:12" ht="15.75" customHeight="1">
      <c r="B504" s="81">
        <f t="shared" si="86"/>
        <v>495</v>
      </c>
      <c r="C504" s="37">
        <f t="shared" si="81"/>
        <v>995</v>
      </c>
      <c r="D504" s="90"/>
      <c r="E504" s="91">
        <f>C504*E8+O5</f>
        <v>797.5</v>
      </c>
      <c r="F504" s="91">
        <f t="shared" si="87"/>
        <v>39015</v>
      </c>
      <c r="G504" s="92">
        <f t="shared" si="82"/>
        <v>780.3</v>
      </c>
      <c r="H504" s="90">
        <f t="shared" si="83"/>
        <v>5</v>
      </c>
      <c r="I504" s="42">
        <f t="shared" si="88"/>
        <v>5</v>
      </c>
      <c r="J504" s="90">
        <f t="shared" si="84"/>
        <v>250</v>
      </c>
      <c r="K504" s="91">
        <f t="shared" si="85"/>
        <v>38765</v>
      </c>
      <c r="L504" s="67">
        <f t="shared" si="89"/>
        <v>-1</v>
      </c>
    </row>
    <row r="505" spans="2:12" ht="15.75" customHeight="1">
      <c r="B505" s="81">
        <f t="shared" si="86"/>
        <v>496</v>
      </c>
      <c r="C505" s="37">
        <f t="shared" si="81"/>
        <v>994</v>
      </c>
      <c r="D505" s="90"/>
      <c r="E505" s="91">
        <f>C505*E8</f>
        <v>497</v>
      </c>
      <c r="F505" s="91">
        <f t="shared" si="87"/>
        <v>39262</v>
      </c>
      <c r="G505" s="92">
        <f t="shared" si="82"/>
        <v>785.24</v>
      </c>
      <c r="H505" s="90">
        <f t="shared" si="83"/>
        <v>6</v>
      </c>
      <c r="I505" s="42">
        <f t="shared" si="88"/>
        <v>6</v>
      </c>
      <c r="J505" s="90">
        <f t="shared" si="84"/>
        <v>300</v>
      </c>
      <c r="K505" s="91">
        <f t="shared" si="85"/>
        <v>38962</v>
      </c>
      <c r="L505" s="67">
        <f t="shared" si="89"/>
        <v>1</v>
      </c>
    </row>
    <row r="506" spans="2:12" ht="15.75" customHeight="1">
      <c r="B506" s="81">
        <f t="shared" si="86"/>
        <v>497</v>
      </c>
      <c r="C506" s="37">
        <f t="shared" si="81"/>
        <v>995</v>
      </c>
      <c r="D506" s="90"/>
      <c r="E506" s="91">
        <f>C506*E8</f>
        <v>497.5</v>
      </c>
      <c r="F506" s="91">
        <f t="shared" si="87"/>
        <v>39459.5</v>
      </c>
      <c r="G506" s="92">
        <f t="shared" si="82"/>
        <v>789.19</v>
      </c>
      <c r="H506" s="90">
        <f t="shared" si="83"/>
        <v>5</v>
      </c>
      <c r="I506" s="42">
        <f t="shared" si="88"/>
        <v>5</v>
      </c>
      <c r="J506" s="90">
        <f t="shared" si="84"/>
        <v>250</v>
      </c>
      <c r="K506" s="91">
        <f t="shared" si="85"/>
        <v>39209.5</v>
      </c>
      <c r="L506" s="67">
        <f t="shared" si="89"/>
        <v>0</v>
      </c>
    </row>
    <row r="507" spans="2:12" ht="15.75" customHeight="1">
      <c r="B507" s="81">
        <f t="shared" si="86"/>
        <v>498</v>
      </c>
      <c r="C507" s="37">
        <f t="shared" si="81"/>
        <v>995</v>
      </c>
      <c r="D507" s="90"/>
      <c r="E507" s="91">
        <f>C507*E8</f>
        <v>497.5</v>
      </c>
      <c r="F507" s="91">
        <f t="shared" si="87"/>
        <v>39707</v>
      </c>
      <c r="G507" s="92">
        <f t="shared" si="82"/>
        <v>794.14</v>
      </c>
      <c r="H507" s="90">
        <f t="shared" si="83"/>
        <v>5</v>
      </c>
      <c r="I507" s="42">
        <f t="shared" si="88"/>
        <v>5</v>
      </c>
      <c r="J507" s="90">
        <f t="shared" si="84"/>
        <v>250</v>
      </c>
      <c r="K507" s="91">
        <f t="shared" si="85"/>
        <v>39457</v>
      </c>
      <c r="L507" s="67">
        <f t="shared" si="89"/>
        <v>-6</v>
      </c>
    </row>
    <row r="508" spans="2:12" ht="15.75" customHeight="1">
      <c r="B508" s="81">
        <f t="shared" si="86"/>
        <v>499</v>
      </c>
      <c r="C508" s="37">
        <f t="shared" si="81"/>
        <v>989</v>
      </c>
      <c r="D508" s="90"/>
      <c r="E508" s="91">
        <f>C508*E8</f>
        <v>494.5</v>
      </c>
      <c r="F508" s="91">
        <f t="shared" si="87"/>
        <v>39951.5</v>
      </c>
      <c r="G508" s="92">
        <f t="shared" si="82"/>
        <v>799.03</v>
      </c>
      <c r="H508" s="90">
        <f t="shared" si="83"/>
        <v>11</v>
      </c>
      <c r="I508" s="42">
        <f t="shared" si="88"/>
        <v>11</v>
      </c>
      <c r="J508" s="90">
        <f t="shared" si="84"/>
        <v>550</v>
      </c>
      <c r="K508" s="91">
        <f t="shared" si="85"/>
        <v>39401.5</v>
      </c>
      <c r="L508" s="67">
        <f t="shared" si="89"/>
        <v>5</v>
      </c>
    </row>
    <row r="509" spans="2:12" ht="15.75" customHeight="1">
      <c r="B509" s="81">
        <f t="shared" si="86"/>
        <v>500</v>
      </c>
      <c r="C509" s="37">
        <f t="shared" si="81"/>
        <v>994</v>
      </c>
      <c r="D509" s="90"/>
      <c r="E509" s="91">
        <f>C509*E8</f>
        <v>497</v>
      </c>
      <c r="F509" s="91">
        <f t="shared" si="87"/>
        <v>39898.5</v>
      </c>
      <c r="G509" s="92">
        <f t="shared" si="82"/>
        <v>797.97</v>
      </c>
      <c r="H509" s="90">
        <f t="shared" si="83"/>
        <v>6</v>
      </c>
      <c r="I509" s="42">
        <f t="shared" si="88"/>
        <v>6</v>
      </c>
      <c r="J509" s="90">
        <f t="shared" si="84"/>
        <v>300</v>
      </c>
      <c r="K509" s="91">
        <f t="shared" si="85"/>
        <v>39598.5</v>
      </c>
      <c r="L509" s="67">
        <f t="shared" si="89"/>
        <v>1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140625" defaultRowHeight="12.75" customHeight="1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140625" defaultRowHeight="12.75" customHeight="1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42536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luke</dc:creator>
  <cp:keywords/>
  <dc:description/>
  <cp:lastModifiedBy>Utilisateur</cp:lastModifiedBy>
  <cp:lastPrinted>1899-12-30T00:00:00Z</cp:lastPrinted>
  <dcterms:created xsi:type="dcterms:W3CDTF">2013-05-02T17:17:33Z</dcterms:created>
  <dcterms:modified xsi:type="dcterms:W3CDTF">2016-11-26T18:56:24Z</dcterms:modified>
  <cp:category/>
  <cp:version/>
  <cp:contentType/>
  <cp:contentStatus/>
  <cp:revision>50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1033-8.1.0.3030</vt:lpwstr>
  </property>
</Properties>
</file>